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7040" windowHeight="10110" tabRatio="776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<sst xmlns="http://schemas.openxmlformats.org/spreadsheetml/2006/main" count="200" uniqueCount="102">
  <si>
    <t>Наименование межбюджетного трансферта</t>
  </si>
  <si>
    <t>Остаток неиспользованных средств на начало года</t>
  </si>
  <si>
    <t>от кассовых расходов</t>
  </si>
  <si>
    <t>от фактических расходов</t>
  </si>
  <si>
    <t>Произведено расходов из бюджета муниципального образования (кассовые расходы)</t>
  </si>
  <si>
    <t>с начала года</t>
  </si>
  <si>
    <t>в том числе за отчетный квартал</t>
  </si>
  <si>
    <t>Остаток неиспользованных средств на конец отчетного периода</t>
  </si>
  <si>
    <t>Код по бюджетной классификации расходов бюджета, предоставляющего межбюджетный трансферт</t>
  </si>
  <si>
    <t>Код по бюджетной классификации доходов бюджета, получающего межбюджетный трансферт</t>
  </si>
  <si>
    <t>ОТЧЕТ</t>
  </si>
  <si>
    <t>КОДЫ</t>
  </si>
  <si>
    <t>Форма по ОКУД</t>
  </si>
  <si>
    <t>Дата</t>
  </si>
  <si>
    <t>Код главы</t>
  </si>
  <si>
    <t>Периодичность:</t>
  </si>
  <si>
    <t>Единица измерения:</t>
  </si>
  <si>
    <t>квартальная</t>
  </si>
  <si>
    <t>руб.</t>
  </si>
  <si>
    <t>по ОКЕИ</t>
  </si>
  <si>
    <t>Всего</t>
  </si>
  <si>
    <r>
      <t>Фактические расходы по использованию (освоению) средств</t>
    </r>
    <r>
      <rPr>
        <b/>
        <sz val="8"/>
        <rFont val="Arial Cyr"/>
        <family val="0"/>
      </rPr>
      <t>*</t>
    </r>
  </si>
  <si>
    <t>(расшифровка подписи)</t>
  </si>
  <si>
    <t>(подпись)</t>
  </si>
  <si>
    <t>(должность)</t>
  </si>
  <si>
    <t>(телефон)</t>
  </si>
  <si>
    <t>по ОКАТО</t>
  </si>
  <si>
    <t>Возвращено неиспользованных остатков прошлых лет в окружной бюджет с начала года</t>
  </si>
  <si>
    <t>Руководитель отдела</t>
  </si>
  <si>
    <t>* Справочно:  Приобретение основных средств и материальных запасов отражается в данной графе после их оплаты и принятия к учету.</t>
  </si>
  <si>
    <t>(уполномоченное лицо)</t>
  </si>
  <si>
    <t>Согласование о принятии отчета главным администратором межбюджетных трансфертов окружного бюджета:</t>
  </si>
  <si>
    <t>0503001</t>
  </si>
  <si>
    <t>МО "Городской округ "Город Нарьян-Мар"</t>
  </si>
  <si>
    <t>653 2 02 03024 10 0000 151</t>
  </si>
  <si>
    <t>220 2 02 03024 10 0000 151</t>
  </si>
  <si>
    <t>330 2 02 03024 10 0000 151</t>
  </si>
  <si>
    <t>340 2 02 03024 10 0000 151</t>
  </si>
  <si>
    <t>430 2 02 03024 10 0000 151</t>
  </si>
  <si>
    <t>480 2 02 03024 10 0000 151</t>
  </si>
  <si>
    <t>520 2 02 03024 10 0000 151</t>
  </si>
  <si>
    <t>540 2 02 03024 10 0000 151</t>
  </si>
  <si>
    <t>570 2 02 03024 10 0000 151</t>
  </si>
  <si>
    <t>590 2 02 03024 10 0000 151</t>
  </si>
  <si>
    <t>610 2 02 03024 10 0000 151</t>
  </si>
  <si>
    <t>630 2 02 03024 10 0000 151</t>
  </si>
  <si>
    <t>660 2 02 03024 10 0000 151</t>
  </si>
  <si>
    <t>680 2 02 03024 10 0000 151</t>
  </si>
  <si>
    <t>710 2 02 03024 10 0000 151</t>
  </si>
  <si>
    <t>730 2 02 03024 10 0000 151</t>
  </si>
  <si>
    <t>760 2 02 03024 10 0000 151</t>
  </si>
  <si>
    <t>790 2 02 03024 10 0000 151</t>
  </si>
  <si>
    <t>510 2 02 03024 10 0000 151</t>
  </si>
  <si>
    <t>ГРБС</t>
  </si>
  <si>
    <t>Аппарат Администрации Ненецкого автономного округа</t>
  </si>
  <si>
    <t>012</t>
  </si>
  <si>
    <t>МО "Рабочий поселок Искателей" НАО</t>
  </si>
  <si>
    <t>МО "Андегский  сельсовет" НАО</t>
  </si>
  <si>
    <t>МО "Великовисочный сельсовет" НАО</t>
  </si>
  <si>
    <t>МО "Канинский сельсовет" НАО</t>
  </si>
  <si>
    <t>МО "Карский сельсовет" НАО</t>
  </si>
  <si>
    <t>МО "Колгуевский сельсовет" НАО</t>
  </si>
  <si>
    <t>МО "Коткинский сельсовет" НАО</t>
  </si>
  <si>
    <t>МО "Малоземельский сельсовет" НАО</t>
  </si>
  <si>
    <t>МО "Омский сельсовет" НАО</t>
  </si>
  <si>
    <t>МО "Пешский сельсовет" НАО</t>
  </si>
  <si>
    <t>МО "Приморско-Куйский сельсовет" НАО</t>
  </si>
  <si>
    <t>МО "Пустозерский" НАО</t>
  </si>
  <si>
    <t>МО "Тельвисочный сельсовет" НАО</t>
  </si>
  <si>
    <t>МО "Тиманский сельсовет" НАО</t>
  </si>
  <si>
    <t>МО "Хорей-Верский сельсовет" НАО</t>
  </si>
  <si>
    <t>МО "Хоседа-Хардский сельсовет" НАО</t>
  </si>
  <si>
    <t>МО "Шоинский сельсовет" НАО</t>
  </si>
  <si>
    <t>МО "Юшарский сельсовет" НАО</t>
  </si>
  <si>
    <t>МО "Поселок Амдерма" НАО</t>
  </si>
  <si>
    <t>Паромова В.П.</t>
  </si>
  <si>
    <t>4-23-32</t>
  </si>
  <si>
    <t>Приложение 1 к Приказу Управления фианасов и экономического развития Ненецкого автономного округа от 14 декабря 2010г. № 66-о</t>
  </si>
  <si>
    <t>Утверждено бюджетных назначений по доходам на год</t>
  </si>
  <si>
    <t>Поступило средств из окружного бюджета в бюджет муници-пального образования с начала года</t>
  </si>
  <si>
    <t>Восстановлено остатков межбюджетных трансфертов прошлых лет с начала года</t>
  </si>
  <si>
    <t>о расходовании средств субсидий, субвенций и иных межбюджетных трансфертов, предоставленных из окружного бюджета бюджетам муниципальных образований                                                                                                                                                    Ненецкого автономного округа</t>
  </si>
  <si>
    <t>Исполнитель - главный консультант</t>
  </si>
  <si>
    <t>Михеева Т.В.</t>
  </si>
  <si>
    <t>Начальник управления бухгалтерского учета и отчетности - главный бухгалтер Аппарата Администрации Ненецкого автономного округа</t>
  </si>
  <si>
    <t>Субвенция на осуществление отдельных государственных полномочий в сфере административных правонарушений и Субвенция на осуществление первичного воинского учета на территориях, где отсутствуют военные комиссариаты</t>
  </si>
  <si>
    <t>ИТОГО</t>
  </si>
  <si>
    <t>Лик А.В.</t>
  </si>
  <si>
    <t>Исполняющий обязанности руководителя Аппарата Администрации Ненецкого автономного округа</t>
  </si>
  <si>
    <t>МО Администрация МР "Заполярный район"</t>
  </si>
  <si>
    <t>Субвенции местным бюджетам на составление (изменение) списков кандидатов в присяжные заседатели федеральных судов общей юрисдикции в Российской Федерации (за счет межбюджетных трансфертов из федерального бюджета)</t>
  </si>
  <si>
    <t>032 2 02 03024 04 0003 151</t>
  </si>
  <si>
    <t>032 2 02 03007 04 0000 151</t>
  </si>
  <si>
    <t>034 2 02 03007 05 0000 151</t>
  </si>
  <si>
    <t>012 0113 02Ц0079210 530 251</t>
  </si>
  <si>
    <t>012 0203 80Б0051180 530 251</t>
  </si>
  <si>
    <t>012 0113 81Б0051200 530 251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</si>
  <si>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</si>
  <si>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УМВД по НАО</t>
  </si>
  <si>
    <t>012 0113 02Ц0057010 530 251</t>
  </si>
  <si>
    <t>000 0 00 00000 00 0000 000</t>
  </si>
  <si>
    <t>за 2 квартал  2016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</si>
</sst>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\.00\.000\.0"/>
    <numFmt numFmtId="166" formatCode="#,##0.0"/>
    <numFmt numFmtId="167" formatCode="#,##0.00;[Red]\-#,##0.00;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167" fontId="6" fillId="0" borderId="11" xfId="53" applyNumberFormat="1" applyFont="1" applyFill="1" applyBorder="1" applyAlignment="1" applyProtection="1">
      <alignment horizontal="right"/>
      <protection hidden="1"/>
    </xf>
    <xf numFmtId="4" fontId="1" fillId="0" borderId="11" xfId="0" applyNumberFormat="1" applyFont="1" applyBorder="1" applyAlignment="1">
      <alignment horizontal="right" wrapText="1"/>
    </xf>
    <xf numFmtId="4" fontId="6" fillId="0" borderId="11" xfId="53" applyNumberFormat="1" applyFont="1" applyFill="1" applyBorder="1" applyAlignment="1" applyProtection="1">
      <alignment horizontal="right"/>
      <protection hidden="1"/>
    </xf>
    <xf numFmtId="49" fontId="1" fillId="0" borderId="11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65" fontId="6" fillId="0" borderId="11" xfId="53" applyNumberFormat="1" applyFont="1" applyFill="1" applyBorder="1" applyAlignment="1" applyProtection="1">
      <alignment horizontal="left" wrapText="1"/>
      <protection hidden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wrapText="1"/>
    </xf>
    <xf numFmtId="43" fontId="1" fillId="0" borderId="11" xfId="0" applyNumberFormat="1" applyFont="1" applyBorder="1" applyAlignment="1">
      <alignment horizontal="center" wrapText="1"/>
    </xf>
    <xf numFmtId="43" fontId="1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43" fontId="1" fillId="0" borderId="11" xfId="0" applyNumberFormat="1" applyFont="1" applyFill="1" applyBorder="1" applyAlignment="1">
      <alignment horizontal="right" wrapText="1"/>
    </xf>
    <xf numFmtId="165" fontId="9" fillId="0" borderId="11" xfId="53" applyNumberFormat="1" applyFont="1" applyFill="1" applyBorder="1" applyAlignment="1" applyProtection="1">
      <alignment horizontal="left" wrapText="1"/>
      <protection hidden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/>
    </xf>
    <xf numFmtId="167" fontId="6" fillId="0" borderId="11" xfId="53" applyNumberFormat="1" applyFont="1" applyFill="1" applyBorder="1" applyAlignment="1" applyProtection="1">
      <alignment horizontal="right"/>
      <protection hidden="1"/>
    </xf>
    <xf numFmtId="0" fontId="5" fillId="0" borderId="11" xfId="0" applyFont="1" applyBorder="1" applyAlignment="1">
      <alignment horizontal="left" wrapText="1"/>
    </xf>
    <xf numFmtId="0" fontId="10" fillId="0" borderId="1" xfId="33" applyNumberFormat="1" applyFont="1" applyAlignment="1" applyProtection="1">
      <alignment wrapText="1"/>
      <protection/>
    </xf>
    <xf numFmtId="43" fontId="5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25.625" style="0" customWidth="1"/>
    <col min="2" max="2" width="22.00390625" style="0" customWidth="1"/>
    <col min="3" max="3" width="20.75390625" style="0" customWidth="1"/>
    <col min="4" max="5" width="9.375" style="0" customWidth="1"/>
    <col min="6" max="6" width="13.00390625" style="0" customWidth="1"/>
    <col min="7" max="7" width="11.375" style="0" customWidth="1"/>
    <col min="8" max="9" width="9.375" style="0" customWidth="1"/>
    <col min="10" max="10" width="13.125" style="0" customWidth="1"/>
    <col min="11" max="11" width="10.25390625" style="0" customWidth="1"/>
    <col min="12" max="12" width="12.875" style="0" customWidth="1"/>
    <col min="13" max="13" width="12.25390625" style="0" customWidth="1"/>
    <col min="14" max="14" width="10.75390625" style="0" customWidth="1"/>
    <col min="15" max="15" width="11.375" style="0" customWidth="1"/>
  </cols>
  <sheetData>
    <row r="1" spans="12:15" ht="19.5" customHeight="1">
      <c r="L1" s="54" t="s">
        <v>77</v>
      </c>
      <c r="M1" s="54"/>
      <c r="N1" s="54"/>
      <c r="O1" s="54"/>
    </row>
    <row r="2" spans="12:15" ht="19.5" customHeight="1">
      <c r="L2" s="54"/>
      <c r="M2" s="54"/>
      <c r="N2" s="54"/>
      <c r="O2" s="54"/>
    </row>
    <row r="3" spans="1:15" ht="12.7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56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55" t="s">
        <v>101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8" t="s">
        <v>11</v>
      </c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4" t="s">
        <v>12</v>
      </c>
      <c r="O8" s="11" t="s">
        <v>32</v>
      </c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4" t="s">
        <v>13</v>
      </c>
      <c r="O9" s="39">
        <v>42465</v>
      </c>
    </row>
    <row r="10" spans="1:15" ht="12.75">
      <c r="A10" s="23" t="s">
        <v>53</v>
      </c>
      <c r="B10" s="1"/>
      <c r="C10" s="15"/>
      <c r="D10" s="22" t="s">
        <v>54</v>
      </c>
      <c r="E10" s="6"/>
      <c r="F10" s="6"/>
      <c r="G10" s="6"/>
      <c r="H10" s="6"/>
      <c r="I10" s="6"/>
      <c r="J10" s="6"/>
      <c r="K10" s="15"/>
      <c r="L10" s="15"/>
      <c r="M10" s="3"/>
      <c r="N10" s="4" t="s">
        <v>14</v>
      </c>
      <c r="O10" s="11" t="s">
        <v>55</v>
      </c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4" t="s">
        <v>26</v>
      </c>
      <c r="O11" s="24">
        <v>11111000000</v>
      </c>
    </row>
    <row r="12" spans="1:15" ht="12.75">
      <c r="A12" s="7" t="s">
        <v>15</v>
      </c>
      <c r="B12" s="7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4"/>
      <c r="O12" s="8"/>
    </row>
    <row r="13" spans="1:15" ht="12.75">
      <c r="A13" s="7" t="s">
        <v>16</v>
      </c>
      <c r="B13" s="7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4" t="s">
        <v>19</v>
      </c>
      <c r="O13" s="8">
        <v>383</v>
      </c>
    </row>
    <row r="14" spans="13:15" ht="12.75">
      <c r="M14" s="5"/>
      <c r="N14" s="5"/>
      <c r="O14" s="5"/>
    </row>
    <row r="15" spans="1:15" ht="55.5" customHeight="1">
      <c r="A15" s="57" t="s">
        <v>0</v>
      </c>
      <c r="B15" s="57" t="s">
        <v>8</v>
      </c>
      <c r="C15" s="57" t="s">
        <v>9</v>
      </c>
      <c r="D15" s="57" t="s">
        <v>1</v>
      </c>
      <c r="E15" s="57"/>
      <c r="F15" s="57" t="s">
        <v>78</v>
      </c>
      <c r="G15" s="64" t="s">
        <v>79</v>
      </c>
      <c r="H15" s="65" t="s">
        <v>80</v>
      </c>
      <c r="I15" s="65" t="s">
        <v>27</v>
      </c>
      <c r="J15" s="57" t="s">
        <v>4</v>
      </c>
      <c r="K15" s="57"/>
      <c r="L15" s="57" t="s">
        <v>21</v>
      </c>
      <c r="M15" s="57"/>
      <c r="N15" s="57" t="s">
        <v>7</v>
      </c>
      <c r="O15" s="57"/>
    </row>
    <row r="16" spans="1:15" ht="60" customHeight="1">
      <c r="A16" s="57"/>
      <c r="B16" s="57"/>
      <c r="C16" s="57"/>
      <c r="D16" s="2" t="s">
        <v>2</v>
      </c>
      <c r="E16" s="2" t="s">
        <v>3</v>
      </c>
      <c r="F16" s="57"/>
      <c r="G16" s="64"/>
      <c r="H16" s="66"/>
      <c r="I16" s="66"/>
      <c r="J16" s="2" t="s">
        <v>5</v>
      </c>
      <c r="K16" s="2" t="s">
        <v>6</v>
      </c>
      <c r="L16" s="2" t="s">
        <v>5</v>
      </c>
      <c r="M16" s="2" t="s">
        <v>6</v>
      </c>
      <c r="N16" s="2" t="s">
        <v>2</v>
      </c>
      <c r="O16" s="2" t="s">
        <v>3</v>
      </c>
    </row>
    <row r="17" spans="1:15" s="13" customFormat="1" ht="11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30">
        <v>7</v>
      </c>
      <c r="H17" s="12">
        <v>8</v>
      </c>
      <c r="I17" s="30">
        <v>9</v>
      </c>
      <c r="J17" s="12">
        <v>10</v>
      </c>
      <c r="K17" s="30">
        <v>11</v>
      </c>
      <c r="L17" s="12">
        <v>12</v>
      </c>
      <c r="M17" s="30">
        <v>13</v>
      </c>
      <c r="N17" s="12">
        <v>14</v>
      </c>
      <c r="O17" s="30">
        <v>15</v>
      </c>
    </row>
    <row r="18" spans="1:15" s="13" customFormat="1" ht="25.5" customHeight="1">
      <c r="A18" s="58" t="s">
        <v>85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s="25" customFormat="1" ht="22.5">
      <c r="A19" s="16" t="s">
        <v>33</v>
      </c>
      <c r="B19" s="17" t="s">
        <v>94</v>
      </c>
      <c r="C19" s="17" t="s">
        <v>91</v>
      </c>
      <c r="D19" s="32"/>
      <c r="E19" s="32"/>
      <c r="F19" s="20">
        <v>1310900</v>
      </c>
      <c r="G19" s="18">
        <v>852400</v>
      </c>
      <c r="H19" s="32">
        <v>0</v>
      </c>
      <c r="I19" s="32">
        <v>0</v>
      </c>
      <c r="J19" s="31">
        <v>618455.14</v>
      </c>
      <c r="K19" s="31">
        <v>396669.57</v>
      </c>
      <c r="L19" s="31">
        <v>622781.79</v>
      </c>
      <c r="M19" s="31">
        <v>340701.19</v>
      </c>
      <c r="N19" s="32">
        <f>G19-J19</f>
        <v>233944.86</v>
      </c>
      <c r="O19" s="32">
        <f>G19-L19</f>
        <v>229618.20999999996</v>
      </c>
    </row>
    <row r="20" spans="1:15" s="25" customFormat="1" ht="22.5">
      <c r="A20" s="26" t="s">
        <v>56</v>
      </c>
      <c r="B20" s="17" t="s">
        <v>94</v>
      </c>
      <c r="C20" s="27" t="s">
        <v>34</v>
      </c>
      <c r="D20" s="32">
        <v>0</v>
      </c>
      <c r="E20" s="32">
        <v>0</v>
      </c>
      <c r="F20" s="20">
        <v>30600</v>
      </c>
      <c r="G20" s="18">
        <v>30600</v>
      </c>
      <c r="H20" s="32">
        <v>0</v>
      </c>
      <c r="I20" s="32">
        <v>0</v>
      </c>
      <c r="J20" s="19">
        <v>30600</v>
      </c>
      <c r="K20" s="31">
        <v>28550</v>
      </c>
      <c r="L20" s="31">
        <f aca="true" t="shared" si="0" ref="L20:L38">J20</f>
        <v>30600</v>
      </c>
      <c r="M20" s="31">
        <v>28550</v>
      </c>
      <c r="N20" s="32">
        <f aca="true" t="shared" si="1" ref="N20:N38">G20-J20</f>
        <v>0</v>
      </c>
      <c r="O20" s="32">
        <f aca="true" t="shared" si="2" ref="O20:O38">G20-L20</f>
        <v>0</v>
      </c>
    </row>
    <row r="21" spans="1:15" s="25" customFormat="1" ht="22.5">
      <c r="A21" s="26" t="s">
        <v>57</v>
      </c>
      <c r="B21" s="17" t="s">
        <v>94</v>
      </c>
      <c r="C21" s="27" t="s">
        <v>36</v>
      </c>
      <c r="D21" s="32">
        <v>0</v>
      </c>
      <c r="E21" s="32">
        <v>0</v>
      </c>
      <c r="F21" s="20">
        <v>30600</v>
      </c>
      <c r="G21" s="18">
        <v>30600</v>
      </c>
      <c r="H21" s="32">
        <v>0</v>
      </c>
      <c r="I21" s="32">
        <v>0</v>
      </c>
      <c r="J21" s="31">
        <v>30600</v>
      </c>
      <c r="K21" s="31">
        <f>J21</f>
        <v>30600</v>
      </c>
      <c r="L21" s="31">
        <f t="shared" si="0"/>
        <v>30600</v>
      </c>
      <c r="M21" s="31">
        <v>30600</v>
      </c>
      <c r="N21" s="32">
        <f t="shared" si="1"/>
        <v>0</v>
      </c>
      <c r="O21" s="32">
        <f t="shared" si="2"/>
        <v>0</v>
      </c>
    </row>
    <row r="22" spans="1:15" s="25" customFormat="1" ht="22.5">
      <c r="A22" s="26" t="s">
        <v>58</v>
      </c>
      <c r="B22" s="17" t="s">
        <v>94</v>
      </c>
      <c r="C22" s="27" t="s">
        <v>37</v>
      </c>
      <c r="D22" s="32">
        <v>0</v>
      </c>
      <c r="E22" s="32">
        <v>0</v>
      </c>
      <c r="F22" s="18">
        <v>30600</v>
      </c>
      <c r="G22" s="18">
        <v>30600</v>
      </c>
      <c r="H22" s="32">
        <v>0</v>
      </c>
      <c r="I22" s="32">
        <v>0</v>
      </c>
      <c r="J22" s="31">
        <v>30600</v>
      </c>
      <c r="K22" s="31">
        <v>10200</v>
      </c>
      <c r="L22" s="31">
        <f t="shared" si="0"/>
        <v>30600</v>
      </c>
      <c r="M22" s="31">
        <v>10200</v>
      </c>
      <c r="N22" s="32">
        <f t="shared" si="1"/>
        <v>0</v>
      </c>
      <c r="O22" s="32">
        <f t="shared" si="2"/>
        <v>0</v>
      </c>
    </row>
    <row r="23" spans="1:15" s="25" customFormat="1" ht="22.5">
      <c r="A23" s="26" t="s">
        <v>59</v>
      </c>
      <c r="B23" s="17" t="s">
        <v>94</v>
      </c>
      <c r="C23" s="28" t="s">
        <v>38</v>
      </c>
      <c r="D23" s="32">
        <v>0</v>
      </c>
      <c r="E23" s="32">
        <v>0</v>
      </c>
      <c r="F23" s="18">
        <v>54400</v>
      </c>
      <c r="G23" s="18">
        <v>54400</v>
      </c>
      <c r="H23" s="32">
        <v>0</v>
      </c>
      <c r="I23" s="32">
        <v>0</v>
      </c>
      <c r="J23" s="42">
        <v>27200</v>
      </c>
      <c r="K23" s="31">
        <v>15870</v>
      </c>
      <c r="L23" s="31">
        <f t="shared" si="0"/>
        <v>27200</v>
      </c>
      <c r="M23" s="31">
        <v>15870</v>
      </c>
      <c r="N23" s="32">
        <f t="shared" si="1"/>
        <v>27200</v>
      </c>
      <c r="O23" s="32">
        <f t="shared" si="2"/>
        <v>27200</v>
      </c>
    </row>
    <row r="24" spans="1:15" s="25" customFormat="1" ht="22.5">
      <c r="A24" s="26" t="s">
        <v>60</v>
      </c>
      <c r="B24" s="17" t="s">
        <v>94</v>
      </c>
      <c r="C24" s="28" t="s">
        <v>39</v>
      </c>
      <c r="D24" s="32">
        <v>0</v>
      </c>
      <c r="E24" s="32">
        <v>0</v>
      </c>
      <c r="F24" s="18">
        <v>54400</v>
      </c>
      <c r="G24" s="18">
        <v>54400</v>
      </c>
      <c r="H24" s="32">
        <v>0</v>
      </c>
      <c r="I24" s="32">
        <v>0</v>
      </c>
      <c r="J24" s="31">
        <v>27192</v>
      </c>
      <c r="K24" s="31">
        <v>13756</v>
      </c>
      <c r="L24" s="31">
        <f t="shared" si="0"/>
        <v>27192</v>
      </c>
      <c r="M24" s="31">
        <v>13756</v>
      </c>
      <c r="N24" s="32">
        <f t="shared" si="1"/>
        <v>27208</v>
      </c>
      <c r="O24" s="32">
        <f t="shared" si="2"/>
        <v>27208</v>
      </c>
    </row>
    <row r="25" spans="1:15" s="25" customFormat="1" ht="22.5">
      <c r="A25" s="26" t="s">
        <v>61</v>
      </c>
      <c r="B25" s="17" t="s">
        <v>94</v>
      </c>
      <c r="C25" s="28" t="s">
        <v>52</v>
      </c>
      <c r="D25" s="32"/>
      <c r="E25" s="32"/>
      <c r="F25" s="18">
        <v>54400</v>
      </c>
      <c r="G25" s="18">
        <v>54400</v>
      </c>
      <c r="H25" s="32">
        <v>0</v>
      </c>
      <c r="I25" s="32"/>
      <c r="J25" s="31">
        <v>45531.03</v>
      </c>
      <c r="K25" s="31">
        <v>34000</v>
      </c>
      <c r="L25" s="31">
        <f t="shared" si="0"/>
        <v>45531.03</v>
      </c>
      <c r="M25" s="31">
        <v>34000</v>
      </c>
      <c r="N25" s="32">
        <f t="shared" si="1"/>
        <v>8868.970000000001</v>
      </c>
      <c r="O25" s="32">
        <f t="shared" si="2"/>
        <v>8868.970000000001</v>
      </c>
    </row>
    <row r="26" spans="1:15" s="25" customFormat="1" ht="22.5">
      <c r="A26" s="26" t="s">
        <v>62</v>
      </c>
      <c r="B26" s="17" t="s">
        <v>94</v>
      </c>
      <c r="C26" s="28" t="s">
        <v>40</v>
      </c>
      <c r="D26" s="32">
        <v>0</v>
      </c>
      <c r="E26" s="32">
        <v>0</v>
      </c>
      <c r="F26" s="18">
        <v>54400</v>
      </c>
      <c r="G26" s="18">
        <v>54400</v>
      </c>
      <c r="H26" s="32">
        <v>0</v>
      </c>
      <c r="I26" s="32">
        <v>0</v>
      </c>
      <c r="J26" s="33">
        <v>54400</v>
      </c>
      <c r="K26" s="31">
        <v>34400</v>
      </c>
      <c r="L26" s="31">
        <f t="shared" si="0"/>
        <v>54400</v>
      </c>
      <c r="M26" s="31">
        <v>34400</v>
      </c>
      <c r="N26" s="32">
        <f t="shared" si="1"/>
        <v>0</v>
      </c>
      <c r="O26" s="32">
        <f t="shared" si="2"/>
        <v>0</v>
      </c>
    </row>
    <row r="27" spans="1:15" s="25" customFormat="1" ht="22.5">
      <c r="A27" s="26" t="s">
        <v>63</v>
      </c>
      <c r="B27" s="17" t="s">
        <v>94</v>
      </c>
      <c r="C27" s="28" t="s">
        <v>41</v>
      </c>
      <c r="D27" s="32">
        <v>0</v>
      </c>
      <c r="E27" s="32">
        <v>0</v>
      </c>
      <c r="F27" s="18">
        <v>30600</v>
      </c>
      <c r="G27" s="18">
        <v>30600</v>
      </c>
      <c r="H27" s="32">
        <v>0</v>
      </c>
      <c r="I27" s="32">
        <v>0</v>
      </c>
      <c r="J27" s="42">
        <v>30600</v>
      </c>
      <c r="K27" s="31">
        <v>6950.28</v>
      </c>
      <c r="L27" s="31">
        <f t="shared" si="0"/>
        <v>30600</v>
      </c>
      <c r="M27" s="31">
        <v>6950.28</v>
      </c>
      <c r="N27" s="32">
        <f t="shared" si="1"/>
        <v>0</v>
      </c>
      <c r="O27" s="32">
        <f t="shared" si="2"/>
        <v>0</v>
      </c>
    </row>
    <row r="28" spans="1:15" s="25" customFormat="1" ht="22.5">
      <c r="A28" s="26" t="s">
        <v>64</v>
      </c>
      <c r="B28" s="17" t="s">
        <v>94</v>
      </c>
      <c r="C28" s="28" t="s">
        <v>42</v>
      </c>
      <c r="D28" s="32">
        <v>0</v>
      </c>
      <c r="E28" s="32">
        <v>0</v>
      </c>
      <c r="F28" s="18">
        <v>54400</v>
      </c>
      <c r="G28" s="18">
        <v>54400</v>
      </c>
      <c r="H28" s="32">
        <v>0</v>
      </c>
      <c r="I28" s="32">
        <v>0</v>
      </c>
      <c r="J28" s="31">
        <v>33612.76</v>
      </c>
      <c r="K28" s="31">
        <v>22590.38</v>
      </c>
      <c r="L28" s="31">
        <f t="shared" si="0"/>
        <v>33612.76</v>
      </c>
      <c r="M28" s="31">
        <v>22590.38</v>
      </c>
      <c r="N28" s="32">
        <f t="shared" si="1"/>
        <v>20787.239999999998</v>
      </c>
      <c r="O28" s="32">
        <f t="shared" si="2"/>
        <v>20787.239999999998</v>
      </c>
    </row>
    <row r="29" spans="1:15" s="25" customFormat="1" ht="22.5">
      <c r="A29" s="26" t="s">
        <v>65</v>
      </c>
      <c r="B29" s="17" t="s">
        <v>94</v>
      </c>
      <c r="C29" s="28" t="s">
        <v>43</v>
      </c>
      <c r="D29" s="32">
        <v>0</v>
      </c>
      <c r="E29" s="32">
        <v>0</v>
      </c>
      <c r="F29" s="18">
        <v>54400</v>
      </c>
      <c r="G29" s="18">
        <v>54400</v>
      </c>
      <c r="H29" s="32">
        <v>0</v>
      </c>
      <c r="I29" s="32">
        <v>0</v>
      </c>
      <c r="J29" s="31">
        <v>40545</v>
      </c>
      <c r="K29" s="31">
        <v>16585.73</v>
      </c>
      <c r="L29" s="31">
        <f t="shared" si="0"/>
        <v>40545</v>
      </c>
      <c r="M29" s="31">
        <v>16585.73</v>
      </c>
      <c r="N29" s="32">
        <f t="shared" si="1"/>
        <v>13855</v>
      </c>
      <c r="O29" s="32">
        <f t="shared" si="2"/>
        <v>13855</v>
      </c>
    </row>
    <row r="30" spans="1:15" s="25" customFormat="1" ht="22.5">
      <c r="A30" s="26" t="s">
        <v>66</v>
      </c>
      <c r="B30" s="17" t="s">
        <v>94</v>
      </c>
      <c r="C30" s="28" t="s">
        <v>44</v>
      </c>
      <c r="D30" s="32">
        <v>0</v>
      </c>
      <c r="E30" s="32">
        <v>0</v>
      </c>
      <c r="F30" s="18">
        <v>30600</v>
      </c>
      <c r="G30" s="18">
        <v>30600</v>
      </c>
      <c r="H30" s="32">
        <v>0</v>
      </c>
      <c r="I30" s="32">
        <v>0</v>
      </c>
      <c r="J30" s="42">
        <v>30600</v>
      </c>
      <c r="K30" s="31">
        <f>J30</f>
        <v>30600</v>
      </c>
      <c r="L30" s="31">
        <f t="shared" si="0"/>
        <v>30600</v>
      </c>
      <c r="M30" s="31">
        <f>L30</f>
        <v>30600</v>
      </c>
      <c r="N30" s="32">
        <f t="shared" si="1"/>
        <v>0</v>
      </c>
      <c r="O30" s="32">
        <f t="shared" si="2"/>
        <v>0</v>
      </c>
    </row>
    <row r="31" spans="1:15" s="25" customFormat="1" ht="22.5">
      <c r="A31" s="26" t="s">
        <v>67</v>
      </c>
      <c r="B31" s="17" t="s">
        <v>94</v>
      </c>
      <c r="C31" s="17" t="s">
        <v>45</v>
      </c>
      <c r="D31" s="32">
        <v>0</v>
      </c>
      <c r="E31" s="32">
        <v>0</v>
      </c>
      <c r="F31" s="18">
        <v>30600</v>
      </c>
      <c r="G31" s="18">
        <v>30600</v>
      </c>
      <c r="H31" s="32">
        <v>0</v>
      </c>
      <c r="I31" s="32">
        <v>0</v>
      </c>
      <c r="J31" s="31">
        <v>30600</v>
      </c>
      <c r="K31" s="31">
        <v>0</v>
      </c>
      <c r="L31" s="31">
        <f t="shared" si="0"/>
        <v>30600</v>
      </c>
      <c r="M31" s="31">
        <v>0</v>
      </c>
      <c r="N31" s="32">
        <f t="shared" si="1"/>
        <v>0</v>
      </c>
      <c r="O31" s="32">
        <f t="shared" si="2"/>
        <v>0</v>
      </c>
    </row>
    <row r="32" spans="1:15" s="25" customFormat="1" ht="22.5">
      <c r="A32" s="26" t="s">
        <v>68</v>
      </c>
      <c r="B32" s="17" t="s">
        <v>94</v>
      </c>
      <c r="C32" s="21" t="s">
        <v>46</v>
      </c>
      <c r="D32" s="32">
        <v>0</v>
      </c>
      <c r="E32" s="32">
        <v>0</v>
      </c>
      <c r="F32" s="18">
        <v>30600</v>
      </c>
      <c r="G32" s="18">
        <v>30600</v>
      </c>
      <c r="H32" s="32">
        <v>0</v>
      </c>
      <c r="I32" s="32">
        <v>0</v>
      </c>
      <c r="J32" s="42">
        <v>30600</v>
      </c>
      <c r="K32" s="31"/>
      <c r="L32" s="31">
        <f t="shared" si="0"/>
        <v>30600</v>
      </c>
      <c r="M32" s="31"/>
      <c r="N32" s="32">
        <f t="shared" si="1"/>
        <v>0</v>
      </c>
      <c r="O32" s="32">
        <f t="shared" si="2"/>
        <v>0</v>
      </c>
    </row>
    <row r="33" spans="1:15" s="25" customFormat="1" ht="22.5">
      <c r="A33" s="26" t="s">
        <v>69</v>
      </c>
      <c r="B33" s="17" t="s">
        <v>94</v>
      </c>
      <c r="C33" s="21" t="s">
        <v>47</v>
      </c>
      <c r="D33" s="32">
        <v>0</v>
      </c>
      <c r="E33" s="32">
        <v>0</v>
      </c>
      <c r="F33" s="18">
        <v>54400</v>
      </c>
      <c r="G33" s="18">
        <v>54400</v>
      </c>
      <c r="H33" s="32">
        <v>0</v>
      </c>
      <c r="I33" s="32">
        <v>0</v>
      </c>
      <c r="J33" s="31">
        <v>54400</v>
      </c>
      <c r="K33" s="31">
        <v>25980.79</v>
      </c>
      <c r="L33" s="31">
        <f t="shared" si="0"/>
        <v>54400</v>
      </c>
      <c r="M33" s="31">
        <v>25980.79</v>
      </c>
      <c r="N33" s="32">
        <f t="shared" si="1"/>
        <v>0</v>
      </c>
      <c r="O33" s="32">
        <f t="shared" si="2"/>
        <v>0</v>
      </c>
    </row>
    <row r="34" spans="1:15" s="25" customFormat="1" ht="22.5">
      <c r="A34" s="26" t="s">
        <v>70</v>
      </c>
      <c r="B34" s="17" t="s">
        <v>94</v>
      </c>
      <c r="C34" s="21" t="s">
        <v>48</v>
      </c>
      <c r="D34" s="32">
        <v>0</v>
      </c>
      <c r="E34" s="32">
        <v>0</v>
      </c>
      <c r="F34" s="18">
        <v>54400</v>
      </c>
      <c r="G34" s="18">
        <v>54400</v>
      </c>
      <c r="H34" s="32">
        <v>0</v>
      </c>
      <c r="I34" s="32">
        <v>0</v>
      </c>
      <c r="J34" s="31">
        <v>50619.5</v>
      </c>
      <c r="K34" s="31">
        <v>2228.16</v>
      </c>
      <c r="L34" s="31">
        <f t="shared" si="0"/>
        <v>50619.5</v>
      </c>
      <c r="M34" s="31">
        <v>2228.16</v>
      </c>
      <c r="N34" s="32">
        <f t="shared" si="1"/>
        <v>3780.5</v>
      </c>
      <c r="O34" s="32">
        <f t="shared" si="2"/>
        <v>3780.5</v>
      </c>
    </row>
    <row r="35" spans="1:15" s="25" customFormat="1" ht="22.5">
      <c r="A35" s="26" t="s">
        <v>71</v>
      </c>
      <c r="B35" s="17" t="s">
        <v>94</v>
      </c>
      <c r="C35" s="21" t="s">
        <v>49</v>
      </c>
      <c r="D35" s="32">
        <v>0</v>
      </c>
      <c r="E35" s="32">
        <v>0</v>
      </c>
      <c r="F35" s="18">
        <v>54400</v>
      </c>
      <c r="G35" s="18">
        <v>54400</v>
      </c>
      <c r="H35" s="32">
        <v>0</v>
      </c>
      <c r="I35" s="32">
        <v>0</v>
      </c>
      <c r="J35" s="31">
        <v>54400</v>
      </c>
      <c r="K35" s="31">
        <v>9830.41</v>
      </c>
      <c r="L35" s="31">
        <f t="shared" si="0"/>
        <v>54400</v>
      </c>
      <c r="M35" s="31">
        <v>9830.41</v>
      </c>
      <c r="N35" s="32">
        <f t="shared" si="1"/>
        <v>0</v>
      </c>
      <c r="O35" s="32">
        <f t="shared" si="2"/>
        <v>0</v>
      </c>
    </row>
    <row r="36" spans="1:15" s="25" customFormat="1" ht="22.5">
      <c r="A36" s="26" t="s">
        <v>72</v>
      </c>
      <c r="B36" s="17" t="s">
        <v>94</v>
      </c>
      <c r="C36" s="21" t="s">
        <v>50</v>
      </c>
      <c r="D36" s="32">
        <v>0</v>
      </c>
      <c r="E36" s="32">
        <v>0</v>
      </c>
      <c r="F36" s="18">
        <v>54400</v>
      </c>
      <c r="G36" s="18">
        <v>54400</v>
      </c>
      <c r="H36" s="32">
        <v>0</v>
      </c>
      <c r="I36" s="32">
        <v>0</v>
      </c>
      <c r="J36" s="31">
        <v>34465</v>
      </c>
      <c r="K36" s="31">
        <v>343.45</v>
      </c>
      <c r="L36" s="31">
        <f t="shared" si="0"/>
        <v>34465</v>
      </c>
      <c r="M36" s="31">
        <v>343.45</v>
      </c>
      <c r="N36" s="32">
        <f t="shared" si="1"/>
        <v>19935</v>
      </c>
      <c r="O36" s="32">
        <f t="shared" si="2"/>
        <v>19935</v>
      </c>
    </row>
    <row r="37" spans="1:15" s="25" customFormat="1" ht="22.5">
      <c r="A37" s="26" t="s">
        <v>73</v>
      </c>
      <c r="B37" s="17" t="s">
        <v>94</v>
      </c>
      <c r="C37" s="21" t="s">
        <v>51</v>
      </c>
      <c r="D37" s="32">
        <v>0</v>
      </c>
      <c r="E37" s="32">
        <v>0</v>
      </c>
      <c r="F37" s="18">
        <v>54400</v>
      </c>
      <c r="G37" s="18">
        <v>54400</v>
      </c>
      <c r="H37" s="32">
        <v>0</v>
      </c>
      <c r="I37" s="32">
        <v>0</v>
      </c>
      <c r="J37" s="42">
        <v>54400</v>
      </c>
      <c r="K37" s="31">
        <v>34000</v>
      </c>
      <c r="L37" s="31">
        <f t="shared" si="0"/>
        <v>54400</v>
      </c>
      <c r="M37" s="31">
        <v>34000</v>
      </c>
      <c r="N37" s="32">
        <f t="shared" si="1"/>
        <v>0</v>
      </c>
      <c r="O37" s="32">
        <f t="shared" si="2"/>
        <v>0</v>
      </c>
    </row>
    <row r="38" spans="1:15" s="25" customFormat="1" ht="22.5">
      <c r="A38" s="26" t="s">
        <v>74</v>
      </c>
      <c r="B38" s="17" t="s">
        <v>94</v>
      </c>
      <c r="C38" s="27" t="s">
        <v>35</v>
      </c>
      <c r="D38" s="32">
        <v>0</v>
      </c>
      <c r="E38" s="32">
        <v>0</v>
      </c>
      <c r="F38" s="18">
        <v>54400</v>
      </c>
      <c r="G38" s="18">
        <v>54400</v>
      </c>
      <c r="H38" s="32">
        <v>0</v>
      </c>
      <c r="I38" s="32">
        <v>0</v>
      </c>
      <c r="J38" s="42">
        <v>11328</v>
      </c>
      <c r="K38" s="31">
        <f>J38</f>
        <v>11328</v>
      </c>
      <c r="L38" s="31">
        <f t="shared" si="0"/>
        <v>11328</v>
      </c>
      <c r="M38" s="31">
        <f>L38</f>
        <v>11328</v>
      </c>
      <c r="N38" s="32">
        <f t="shared" si="1"/>
        <v>43072</v>
      </c>
      <c r="O38" s="32">
        <f t="shared" si="2"/>
        <v>43072</v>
      </c>
    </row>
    <row r="39" spans="1:15" s="25" customFormat="1" ht="11.25">
      <c r="A39" s="43" t="s">
        <v>86</v>
      </c>
      <c r="B39" s="44"/>
      <c r="C39" s="45"/>
      <c r="D39" s="36">
        <f>SUM(D19:D38)</f>
        <v>0</v>
      </c>
      <c r="E39" s="36">
        <f aca="true" t="shared" si="3" ref="E39:O39">SUM(E19:E38)</f>
        <v>0</v>
      </c>
      <c r="F39" s="36">
        <f t="shared" si="3"/>
        <v>2177900</v>
      </c>
      <c r="G39" s="36">
        <f t="shared" si="3"/>
        <v>1719400</v>
      </c>
      <c r="H39" s="36">
        <f t="shared" si="3"/>
        <v>0</v>
      </c>
      <c r="I39" s="36">
        <f t="shared" si="3"/>
        <v>0</v>
      </c>
      <c r="J39" s="50">
        <f t="shared" si="3"/>
        <v>1320748.4300000002</v>
      </c>
      <c r="K39" s="50">
        <f t="shared" si="3"/>
        <v>724482.7700000001</v>
      </c>
      <c r="L39" s="36">
        <f t="shared" si="3"/>
        <v>1325075.08</v>
      </c>
      <c r="M39" s="36">
        <f t="shared" si="3"/>
        <v>668514.39</v>
      </c>
      <c r="N39" s="36">
        <f t="shared" si="3"/>
        <v>398651.56999999995</v>
      </c>
      <c r="O39" s="36">
        <f t="shared" si="3"/>
        <v>394324.9199999999</v>
      </c>
    </row>
    <row r="40" spans="1:15" s="25" customFormat="1" ht="22.5">
      <c r="A40" s="26" t="s">
        <v>56</v>
      </c>
      <c r="B40" s="17" t="s">
        <v>95</v>
      </c>
      <c r="C40" s="27" t="s">
        <v>34</v>
      </c>
      <c r="D40" s="32">
        <v>0</v>
      </c>
      <c r="E40" s="32">
        <v>0</v>
      </c>
      <c r="F40" s="20">
        <v>948300</v>
      </c>
      <c r="G40" s="18">
        <v>948300</v>
      </c>
      <c r="H40" s="32">
        <v>0</v>
      </c>
      <c r="I40" s="32">
        <v>0</v>
      </c>
      <c r="J40" s="31">
        <v>518181.93</v>
      </c>
      <c r="K40" s="31">
        <v>340148.43</v>
      </c>
      <c r="L40" s="31">
        <f aca="true" t="shared" si="4" ref="L40:L58">J40</f>
        <v>518181.93</v>
      </c>
      <c r="M40" s="31">
        <v>340148.43</v>
      </c>
      <c r="N40" s="32">
        <f aca="true" t="shared" si="5" ref="N40:N58">G40-J40</f>
        <v>430118.07</v>
      </c>
      <c r="O40" s="32">
        <f aca="true" t="shared" si="6" ref="O40:O58">G40-L40</f>
        <v>430118.07</v>
      </c>
    </row>
    <row r="41" spans="1:15" s="25" customFormat="1" ht="22.5">
      <c r="A41" s="26" t="s">
        <v>57</v>
      </c>
      <c r="B41" s="17" t="s">
        <v>95</v>
      </c>
      <c r="C41" s="27" t="s">
        <v>36</v>
      </c>
      <c r="D41" s="32">
        <v>0</v>
      </c>
      <c r="E41" s="32">
        <v>0</v>
      </c>
      <c r="F41" s="20">
        <v>133100</v>
      </c>
      <c r="G41" s="18">
        <v>133100</v>
      </c>
      <c r="H41" s="32">
        <v>0</v>
      </c>
      <c r="I41" s="32">
        <v>0</v>
      </c>
      <c r="J41" s="31">
        <v>0</v>
      </c>
      <c r="K41" s="31">
        <f>J41</f>
        <v>0</v>
      </c>
      <c r="L41" s="31">
        <f t="shared" si="4"/>
        <v>0</v>
      </c>
      <c r="M41" s="31">
        <f>L41</f>
        <v>0</v>
      </c>
      <c r="N41" s="32">
        <f t="shared" si="5"/>
        <v>133100</v>
      </c>
      <c r="O41" s="32">
        <f t="shared" si="6"/>
        <v>133100</v>
      </c>
    </row>
    <row r="42" spans="1:15" s="25" customFormat="1" ht="22.5">
      <c r="A42" s="26" t="s">
        <v>58</v>
      </c>
      <c r="B42" s="17" t="s">
        <v>95</v>
      </c>
      <c r="C42" s="27" t="s">
        <v>37</v>
      </c>
      <c r="D42" s="32">
        <v>0</v>
      </c>
      <c r="E42" s="32">
        <v>0</v>
      </c>
      <c r="F42" s="47">
        <v>135800</v>
      </c>
      <c r="G42" s="18">
        <v>135800</v>
      </c>
      <c r="H42" s="32">
        <v>0</v>
      </c>
      <c r="I42" s="32">
        <v>0</v>
      </c>
      <c r="J42" s="31">
        <v>116789</v>
      </c>
      <c r="K42" s="31">
        <v>93367</v>
      </c>
      <c r="L42" s="31">
        <f t="shared" si="4"/>
        <v>116789</v>
      </c>
      <c r="M42" s="31">
        <v>93367</v>
      </c>
      <c r="N42" s="32">
        <f t="shared" si="5"/>
        <v>19011</v>
      </c>
      <c r="O42" s="32">
        <f t="shared" si="6"/>
        <v>19011</v>
      </c>
    </row>
    <row r="43" spans="1:15" s="25" customFormat="1" ht="22.5">
      <c r="A43" s="26" t="s">
        <v>59</v>
      </c>
      <c r="B43" s="17" t="s">
        <v>95</v>
      </c>
      <c r="C43" s="28" t="s">
        <v>38</v>
      </c>
      <c r="D43" s="32">
        <v>0</v>
      </c>
      <c r="E43" s="32">
        <v>0</v>
      </c>
      <c r="F43" s="47">
        <v>135800</v>
      </c>
      <c r="G43" s="18">
        <v>135800</v>
      </c>
      <c r="H43" s="32">
        <v>0</v>
      </c>
      <c r="I43" s="32">
        <v>0</v>
      </c>
      <c r="J43" s="42">
        <v>65261.15</v>
      </c>
      <c r="K43" s="31">
        <v>28095.2</v>
      </c>
      <c r="L43" s="31">
        <f t="shared" si="4"/>
        <v>65261.15</v>
      </c>
      <c r="M43" s="31">
        <v>28095.2</v>
      </c>
      <c r="N43" s="32">
        <f t="shared" si="5"/>
        <v>70538.85</v>
      </c>
      <c r="O43" s="32">
        <f t="shared" si="6"/>
        <v>70538.85</v>
      </c>
    </row>
    <row r="44" spans="1:15" s="25" customFormat="1" ht="22.5">
      <c r="A44" s="26" t="s">
        <v>60</v>
      </c>
      <c r="B44" s="17" t="s">
        <v>95</v>
      </c>
      <c r="C44" s="28" t="s">
        <v>39</v>
      </c>
      <c r="D44" s="32">
        <v>0</v>
      </c>
      <c r="E44" s="32">
        <v>0</v>
      </c>
      <c r="F44" s="47">
        <v>133000</v>
      </c>
      <c r="G44" s="18">
        <v>133000</v>
      </c>
      <c r="H44" s="32">
        <v>0</v>
      </c>
      <c r="I44" s="32">
        <v>0</v>
      </c>
      <c r="J44" s="31">
        <v>92640.2</v>
      </c>
      <c r="K44" s="31">
        <v>47808.13</v>
      </c>
      <c r="L44" s="31">
        <f t="shared" si="4"/>
        <v>92640.2</v>
      </c>
      <c r="M44" s="31">
        <v>47808.13</v>
      </c>
      <c r="N44" s="32">
        <f t="shared" si="5"/>
        <v>40359.8</v>
      </c>
      <c r="O44" s="32">
        <f t="shared" si="6"/>
        <v>40359.8</v>
      </c>
    </row>
    <row r="45" spans="1:15" s="25" customFormat="1" ht="22.5">
      <c r="A45" s="26" t="s">
        <v>61</v>
      </c>
      <c r="B45" s="17" t="s">
        <v>95</v>
      </c>
      <c r="C45" s="28" t="s">
        <v>52</v>
      </c>
      <c r="D45" s="32"/>
      <c r="E45" s="32"/>
      <c r="F45" s="47">
        <v>135800</v>
      </c>
      <c r="G45" s="18">
        <v>135800</v>
      </c>
      <c r="H45" s="32">
        <v>0</v>
      </c>
      <c r="I45" s="32"/>
      <c r="J45" s="31">
        <v>48579.28</v>
      </c>
      <c r="K45" s="31">
        <f>J45</f>
        <v>48579.28</v>
      </c>
      <c r="L45" s="31">
        <f t="shared" si="4"/>
        <v>48579.28</v>
      </c>
      <c r="M45" s="31">
        <f>L45</f>
        <v>48579.28</v>
      </c>
      <c r="N45" s="32">
        <f t="shared" si="5"/>
        <v>87220.72</v>
      </c>
      <c r="O45" s="32">
        <f t="shared" si="6"/>
        <v>87220.72</v>
      </c>
    </row>
    <row r="46" spans="1:15" s="25" customFormat="1" ht="22.5">
      <c r="A46" s="26" t="s">
        <v>62</v>
      </c>
      <c r="B46" s="17" t="s">
        <v>95</v>
      </c>
      <c r="C46" s="28" t="s">
        <v>40</v>
      </c>
      <c r="D46" s="32">
        <v>0</v>
      </c>
      <c r="E46" s="32">
        <v>0</v>
      </c>
      <c r="F46" s="47">
        <v>133000</v>
      </c>
      <c r="G46" s="18">
        <v>133000</v>
      </c>
      <c r="H46" s="32">
        <v>0</v>
      </c>
      <c r="I46" s="32">
        <v>0</v>
      </c>
      <c r="J46" s="42">
        <v>21677</v>
      </c>
      <c r="K46" s="31">
        <f>J46</f>
        <v>21677</v>
      </c>
      <c r="L46" s="31">
        <f t="shared" si="4"/>
        <v>21677</v>
      </c>
      <c r="M46" s="31">
        <f>L46</f>
        <v>21677</v>
      </c>
      <c r="N46" s="32">
        <f t="shared" si="5"/>
        <v>111323</v>
      </c>
      <c r="O46" s="32">
        <f t="shared" si="6"/>
        <v>111323</v>
      </c>
    </row>
    <row r="47" spans="1:15" s="25" customFormat="1" ht="22.5">
      <c r="A47" s="26" t="s">
        <v>63</v>
      </c>
      <c r="B47" s="17" t="s">
        <v>95</v>
      </c>
      <c r="C47" s="28" t="s">
        <v>41</v>
      </c>
      <c r="D47" s="32">
        <v>0</v>
      </c>
      <c r="E47" s="32">
        <v>0</v>
      </c>
      <c r="F47" s="47">
        <v>135800</v>
      </c>
      <c r="G47" s="18">
        <v>135800</v>
      </c>
      <c r="H47" s="32">
        <v>0</v>
      </c>
      <c r="I47" s="32">
        <v>0</v>
      </c>
      <c r="J47" s="42">
        <v>39222.81</v>
      </c>
      <c r="K47" s="31">
        <v>22212.6</v>
      </c>
      <c r="L47" s="31">
        <f t="shared" si="4"/>
        <v>39222.81</v>
      </c>
      <c r="M47" s="31">
        <v>22212.6</v>
      </c>
      <c r="N47" s="32">
        <f t="shared" si="5"/>
        <v>96577.19</v>
      </c>
      <c r="O47" s="32">
        <f t="shared" si="6"/>
        <v>96577.19</v>
      </c>
    </row>
    <row r="48" spans="1:15" s="25" customFormat="1" ht="22.5">
      <c r="A48" s="26" t="s">
        <v>64</v>
      </c>
      <c r="B48" s="17" t="s">
        <v>95</v>
      </c>
      <c r="C48" s="28" t="s">
        <v>42</v>
      </c>
      <c r="D48" s="32">
        <v>0</v>
      </c>
      <c r="E48" s="32">
        <v>0</v>
      </c>
      <c r="F48" s="47">
        <v>113100</v>
      </c>
      <c r="G48" s="18">
        <v>113100</v>
      </c>
      <c r="H48" s="32">
        <v>0</v>
      </c>
      <c r="I48" s="32">
        <v>0</v>
      </c>
      <c r="J48" s="31">
        <v>62136.99</v>
      </c>
      <c r="K48" s="31">
        <f>J48</f>
        <v>62136.99</v>
      </c>
      <c r="L48" s="31">
        <f t="shared" si="4"/>
        <v>62136.99</v>
      </c>
      <c r="M48" s="31">
        <f>L48</f>
        <v>62136.99</v>
      </c>
      <c r="N48" s="32">
        <f t="shared" si="5"/>
        <v>50963.01</v>
      </c>
      <c r="O48" s="32">
        <f t="shared" si="6"/>
        <v>50963.01</v>
      </c>
    </row>
    <row r="49" spans="1:15" s="25" customFormat="1" ht="22.5">
      <c r="A49" s="26" t="s">
        <v>65</v>
      </c>
      <c r="B49" s="17" t="s">
        <v>95</v>
      </c>
      <c r="C49" s="28" t="s">
        <v>43</v>
      </c>
      <c r="D49" s="32">
        <v>0</v>
      </c>
      <c r="E49" s="32">
        <v>0</v>
      </c>
      <c r="F49" s="47">
        <v>133000</v>
      </c>
      <c r="G49" s="18">
        <v>133000</v>
      </c>
      <c r="H49" s="32">
        <v>0</v>
      </c>
      <c r="I49" s="32">
        <v>0</v>
      </c>
      <c r="J49" s="31">
        <v>66530.64</v>
      </c>
      <c r="K49" s="31">
        <v>23036.09</v>
      </c>
      <c r="L49" s="31">
        <f t="shared" si="4"/>
        <v>66530.64</v>
      </c>
      <c r="M49" s="31">
        <v>23036.09</v>
      </c>
      <c r="N49" s="32">
        <f t="shared" si="5"/>
        <v>66469.36</v>
      </c>
      <c r="O49" s="32">
        <f t="shared" si="6"/>
        <v>66469.36</v>
      </c>
    </row>
    <row r="50" spans="1:15" s="25" customFormat="1" ht="22.5">
      <c r="A50" s="26" t="s">
        <v>66</v>
      </c>
      <c r="B50" s="17" t="s">
        <v>95</v>
      </c>
      <c r="C50" s="28" t="s">
        <v>44</v>
      </c>
      <c r="D50" s="32">
        <v>0</v>
      </c>
      <c r="E50" s="32">
        <v>0</v>
      </c>
      <c r="F50" s="47">
        <v>135800</v>
      </c>
      <c r="G50" s="18">
        <v>135800</v>
      </c>
      <c r="H50" s="32">
        <v>0</v>
      </c>
      <c r="I50" s="32">
        <v>0</v>
      </c>
      <c r="J50" s="42">
        <v>52364</v>
      </c>
      <c r="K50" s="31">
        <v>23830.56</v>
      </c>
      <c r="L50" s="31">
        <f t="shared" si="4"/>
        <v>52364</v>
      </c>
      <c r="M50" s="31">
        <v>23830.56</v>
      </c>
      <c r="N50" s="32">
        <f t="shared" si="5"/>
        <v>83436</v>
      </c>
      <c r="O50" s="32">
        <f t="shared" si="6"/>
        <v>83436</v>
      </c>
    </row>
    <row r="51" spans="1:15" s="25" customFormat="1" ht="22.5">
      <c r="A51" s="26" t="s">
        <v>67</v>
      </c>
      <c r="B51" s="17" t="s">
        <v>95</v>
      </c>
      <c r="C51" s="17" t="s">
        <v>45</v>
      </c>
      <c r="D51" s="32">
        <v>0</v>
      </c>
      <c r="E51" s="32">
        <v>0</v>
      </c>
      <c r="F51" s="47">
        <v>135800</v>
      </c>
      <c r="G51" s="18">
        <v>135800</v>
      </c>
      <c r="H51" s="32">
        <v>0</v>
      </c>
      <c r="I51" s="32">
        <v>0</v>
      </c>
      <c r="J51" s="31">
        <v>67871.4</v>
      </c>
      <c r="K51" s="31">
        <v>33935.7</v>
      </c>
      <c r="L51" s="31">
        <f t="shared" si="4"/>
        <v>67871.4</v>
      </c>
      <c r="M51" s="31">
        <v>33935.7</v>
      </c>
      <c r="N51" s="32">
        <f t="shared" si="5"/>
        <v>67928.6</v>
      </c>
      <c r="O51" s="32">
        <f t="shared" si="6"/>
        <v>67928.6</v>
      </c>
    </row>
    <row r="52" spans="1:15" s="25" customFormat="1" ht="22.5">
      <c r="A52" s="26" t="s">
        <v>68</v>
      </c>
      <c r="B52" s="17" t="s">
        <v>95</v>
      </c>
      <c r="C52" s="21" t="s">
        <v>46</v>
      </c>
      <c r="D52" s="32">
        <v>0</v>
      </c>
      <c r="E52" s="32">
        <v>0</v>
      </c>
      <c r="F52" s="47">
        <v>133000</v>
      </c>
      <c r="G52" s="18">
        <v>133000</v>
      </c>
      <c r="H52" s="32">
        <v>0</v>
      </c>
      <c r="I52" s="32">
        <v>0</v>
      </c>
      <c r="J52" s="42">
        <v>61465.56</v>
      </c>
      <c r="K52" s="31">
        <v>30732.78</v>
      </c>
      <c r="L52" s="31">
        <f t="shared" si="4"/>
        <v>61465.56</v>
      </c>
      <c r="M52" s="31">
        <v>30732.78</v>
      </c>
      <c r="N52" s="32">
        <f t="shared" si="5"/>
        <v>71534.44</v>
      </c>
      <c r="O52" s="32">
        <f t="shared" si="6"/>
        <v>71534.44</v>
      </c>
    </row>
    <row r="53" spans="1:15" s="25" customFormat="1" ht="22.5">
      <c r="A53" s="26" t="s">
        <v>69</v>
      </c>
      <c r="B53" s="17" t="s">
        <v>95</v>
      </c>
      <c r="C53" s="21" t="s">
        <v>47</v>
      </c>
      <c r="D53" s="32">
        <v>0</v>
      </c>
      <c r="E53" s="32">
        <v>0</v>
      </c>
      <c r="F53" s="47">
        <v>135800</v>
      </c>
      <c r="G53" s="18">
        <v>135800</v>
      </c>
      <c r="H53" s="32">
        <v>0</v>
      </c>
      <c r="I53" s="32">
        <v>0</v>
      </c>
      <c r="J53" s="31">
        <v>66833.26</v>
      </c>
      <c r="K53" s="31">
        <v>46693.26</v>
      </c>
      <c r="L53" s="31">
        <f t="shared" si="4"/>
        <v>66833.26</v>
      </c>
      <c r="M53" s="31">
        <v>46693.26</v>
      </c>
      <c r="N53" s="32">
        <f t="shared" si="5"/>
        <v>68966.74</v>
      </c>
      <c r="O53" s="32">
        <f t="shared" si="6"/>
        <v>68966.74</v>
      </c>
    </row>
    <row r="54" spans="1:15" s="25" customFormat="1" ht="22.5">
      <c r="A54" s="26" t="s">
        <v>70</v>
      </c>
      <c r="B54" s="17" t="s">
        <v>95</v>
      </c>
      <c r="C54" s="21" t="s">
        <v>48</v>
      </c>
      <c r="D54" s="32">
        <v>0</v>
      </c>
      <c r="E54" s="32">
        <v>0</v>
      </c>
      <c r="F54" s="47">
        <v>135800</v>
      </c>
      <c r="G54" s="18">
        <v>135800</v>
      </c>
      <c r="H54" s="32">
        <v>0</v>
      </c>
      <c r="I54" s="32">
        <v>0</v>
      </c>
      <c r="J54" s="31">
        <v>45266.6</v>
      </c>
      <c r="K54" s="31">
        <v>20788.6</v>
      </c>
      <c r="L54" s="31">
        <f t="shared" si="4"/>
        <v>45266.6</v>
      </c>
      <c r="M54" s="31">
        <v>20788.6</v>
      </c>
      <c r="N54" s="32">
        <f t="shared" si="5"/>
        <v>90533.4</v>
      </c>
      <c r="O54" s="32">
        <f t="shared" si="6"/>
        <v>90533.4</v>
      </c>
    </row>
    <row r="55" spans="1:15" s="25" customFormat="1" ht="22.5">
      <c r="A55" s="26" t="s">
        <v>71</v>
      </c>
      <c r="B55" s="17" t="s">
        <v>95</v>
      </c>
      <c r="C55" s="21" t="s">
        <v>49</v>
      </c>
      <c r="D55" s="32">
        <v>0</v>
      </c>
      <c r="E55" s="32">
        <v>0</v>
      </c>
      <c r="F55" s="47">
        <v>135800</v>
      </c>
      <c r="G55" s="18">
        <v>135800</v>
      </c>
      <c r="H55" s="32">
        <v>0</v>
      </c>
      <c r="I55" s="32">
        <v>0</v>
      </c>
      <c r="J55" s="31">
        <v>20610</v>
      </c>
      <c r="K55" s="31">
        <v>20610</v>
      </c>
      <c r="L55" s="31">
        <f t="shared" si="4"/>
        <v>20610</v>
      </c>
      <c r="M55" s="31">
        <f>L55</f>
        <v>20610</v>
      </c>
      <c r="N55" s="32">
        <f t="shared" si="5"/>
        <v>115190</v>
      </c>
      <c r="O55" s="32">
        <f t="shared" si="6"/>
        <v>115190</v>
      </c>
    </row>
    <row r="56" spans="1:15" s="25" customFormat="1" ht="22.5">
      <c r="A56" s="26" t="s">
        <v>72</v>
      </c>
      <c r="B56" s="17" t="s">
        <v>95</v>
      </c>
      <c r="C56" s="21" t="s">
        <v>50</v>
      </c>
      <c r="D56" s="32">
        <v>0</v>
      </c>
      <c r="E56" s="32">
        <v>0</v>
      </c>
      <c r="F56" s="47">
        <v>133300</v>
      </c>
      <c r="G56" s="18">
        <v>133300</v>
      </c>
      <c r="H56" s="32">
        <v>0</v>
      </c>
      <c r="I56" s="32">
        <v>0</v>
      </c>
      <c r="J56" s="31">
        <v>44988</v>
      </c>
      <c r="K56" s="31">
        <v>35658</v>
      </c>
      <c r="L56" s="31">
        <f t="shared" si="4"/>
        <v>44988</v>
      </c>
      <c r="M56" s="31">
        <v>35658</v>
      </c>
      <c r="N56" s="32">
        <f t="shared" si="5"/>
        <v>88312</v>
      </c>
      <c r="O56" s="32">
        <f t="shared" si="6"/>
        <v>88312</v>
      </c>
    </row>
    <row r="57" spans="1:15" s="25" customFormat="1" ht="22.5">
      <c r="A57" s="26" t="s">
        <v>73</v>
      </c>
      <c r="B57" s="17" t="s">
        <v>95</v>
      </c>
      <c r="C57" s="21" t="s">
        <v>51</v>
      </c>
      <c r="D57" s="32">
        <v>0</v>
      </c>
      <c r="E57" s="32">
        <v>0</v>
      </c>
      <c r="F57" s="47">
        <v>133000</v>
      </c>
      <c r="G57" s="18">
        <v>133000</v>
      </c>
      <c r="H57" s="32">
        <v>0</v>
      </c>
      <c r="I57" s="32">
        <v>0</v>
      </c>
      <c r="J57" s="42">
        <v>97585.62</v>
      </c>
      <c r="K57" s="31">
        <v>30475.62</v>
      </c>
      <c r="L57" s="31">
        <f t="shared" si="4"/>
        <v>97585.62</v>
      </c>
      <c r="M57" s="31">
        <v>30475.62</v>
      </c>
      <c r="N57" s="32">
        <f t="shared" si="5"/>
        <v>35414.380000000005</v>
      </c>
      <c r="O57" s="32">
        <f t="shared" si="6"/>
        <v>35414.380000000005</v>
      </c>
    </row>
    <row r="58" spans="1:15" s="25" customFormat="1" ht="22.5">
      <c r="A58" s="26" t="s">
        <v>74</v>
      </c>
      <c r="B58" s="17" t="s">
        <v>95</v>
      </c>
      <c r="C58" s="27" t="s">
        <v>35</v>
      </c>
      <c r="D58" s="32">
        <v>0</v>
      </c>
      <c r="E58" s="32">
        <v>0</v>
      </c>
      <c r="F58" s="47">
        <v>135800</v>
      </c>
      <c r="G58" s="18">
        <v>135800</v>
      </c>
      <c r="H58" s="32">
        <v>0</v>
      </c>
      <c r="I58" s="32">
        <v>0</v>
      </c>
      <c r="J58" s="33">
        <v>65109.8</v>
      </c>
      <c r="K58" s="31">
        <v>37274.9</v>
      </c>
      <c r="L58" s="31">
        <f t="shared" si="4"/>
        <v>65109.8</v>
      </c>
      <c r="M58" s="31">
        <v>37274.9</v>
      </c>
      <c r="N58" s="32">
        <f t="shared" si="5"/>
        <v>70690.2</v>
      </c>
      <c r="O58" s="32">
        <f t="shared" si="6"/>
        <v>70690.2</v>
      </c>
    </row>
    <row r="59" spans="1:15" s="25" customFormat="1" ht="11.25">
      <c r="A59" s="43" t="s">
        <v>86</v>
      </c>
      <c r="B59" s="44"/>
      <c r="C59" s="45"/>
      <c r="D59" s="36">
        <f>SUM(D40:D58)</f>
        <v>0</v>
      </c>
      <c r="E59" s="36">
        <f aca="true" t="shared" si="7" ref="E59:O59">SUM(E40:E58)</f>
        <v>0</v>
      </c>
      <c r="F59" s="36">
        <f t="shared" si="7"/>
        <v>3350800</v>
      </c>
      <c r="G59" s="36">
        <f t="shared" si="7"/>
        <v>3350800</v>
      </c>
      <c r="H59" s="36">
        <f t="shared" si="7"/>
        <v>0</v>
      </c>
      <c r="I59" s="36">
        <f t="shared" si="7"/>
        <v>0</v>
      </c>
      <c r="J59" s="36">
        <f t="shared" si="7"/>
        <v>1553113.24</v>
      </c>
      <c r="K59" s="36">
        <f t="shared" si="7"/>
        <v>967060.14</v>
      </c>
      <c r="L59" s="36">
        <f t="shared" si="7"/>
        <v>1553113.24</v>
      </c>
      <c r="M59" s="36">
        <f t="shared" si="7"/>
        <v>967060.14</v>
      </c>
      <c r="N59" s="36">
        <f t="shared" si="7"/>
        <v>1797686.76</v>
      </c>
      <c r="O59" s="36">
        <f t="shared" si="7"/>
        <v>1797686.76</v>
      </c>
    </row>
    <row r="60" spans="1:15" s="13" customFormat="1" ht="25.5" customHeight="1">
      <c r="A60" s="58" t="s">
        <v>90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</row>
    <row r="61" spans="1:15" s="25" customFormat="1" ht="22.5">
      <c r="A61" s="16" t="s">
        <v>33</v>
      </c>
      <c r="B61" s="17" t="s">
        <v>96</v>
      </c>
      <c r="C61" s="21" t="s">
        <v>92</v>
      </c>
      <c r="D61" s="36"/>
      <c r="E61" s="36"/>
      <c r="F61" s="36">
        <v>110000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</row>
    <row r="62" spans="1:15" s="25" customFormat="1" ht="22.5">
      <c r="A62" s="16" t="s">
        <v>89</v>
      </c>
      <c r="B62" s="17" t="s">
        <v>96</v>
      </c>
      <c r="C62" s="27" t="s">
        <v>93</v>
      </c>
      <c r="D62" s="36"/>
      <c r="E62" s="36"/>
      <c r="F62" s="36">
        <v>88000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</row>
    <row r="63" spans="1:15" s="25" customFormat="1" ht="11.25">
      <c r="A63" s="48" t="s">
        <v>86</v>
      </c>
      <c r="B63" s="17"/>
      <c r="C63" s="27"/>
      <c r="D63" s="36"/>
      <c r="E63" s="36"/>
      <c r="F63" s="36">
        <v>198000</v>
      </c>
      <c r="G63" s="36"/>
      <c r="H63" s="36"/>
      <c r="I63" s="36"/>
      <c r="J63" s="36"/>
      <c r="K63" s="36"/>
      <c r="L63" s="36"/>
      <c r="M63" s="36"/>
      <c r="N63" s="36"/>
      <c r="O63" s="36"/>
    </row>
    <row r="64" spans="1:15" s="13" customFormat="1" ht="25.5" customHeight="1">
      <c r="A64" s="58" t="s">
        <v>97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1:15" s="25" customFormat="1" ht="22.5">
      <c r="A65" s="49" t="s">
        <v>98</v>
      </c>
      <c r="B65" s="17" t="s">
        <v>99</v>
      </c>
      <c r="C65" s="27" t="s">
        <v>100</v>
      </c>
      <c r="D65" s="36"/>
      <c r="E65" s="36"/>
      <c r="F65" s="36">
        <v>8100</v>
      </c>
      <c r="G65" s="36"/>
      <c r="H65" s="36"/>
      <c r="I65" s="36"/>
      <c r="J65" s="36"/>
      <c r="K65" s="36"/>
      <c r="L65" s="36"/>
      <c r="M65" s="36"/>
      <c r="N65" s="36"/>
      <c r="O65" s="36"/>
    </row>
    <row r="66" spans="1:15" s="25" customFormat="1" ht="11.25">
      <c r="A66" s="48" t="s">
        <v>86</v>
      </c>
      <c r="B66" s="17"/>
      <c r="C66" s="27"/>
      <c r="D66" s="36"/>
      <c r="E66" s="36"/>
      <c r="F66" s="36">
        <f>F65</f>
        <v>8100</v>
      </c>
      <c r="G66" s="36"/>
      <c r="H66" s="36"/>
      <c r="I66" s="36"/>
      <c r="J66" s="36"/>
      <c r="K66" s="36"/>
      <c r="L66" s="36"/>
      <c r="M66" s="36"/>
      <c r="N66" s="36"/>
      <c r="O66" s="36"/>
    </row>
    <row r="67" spans="1:15" s="38" customFormat="1" ht="12.75">
      <c r="A67" s="34" t="s">
        <v>20</v>
      </c>
      <c r="B67" s="35"/>
      <c r="C67" s="35"/>
      <c r="D67" s="37">
        <f>SUM(D59,D39)</f>
        <v>0</v>
      </c>
      <c r="E67" s="37">
        <f>SUM(E59,E39)</f>
        <v>0</v>
      </c>
      <c r="F67" s="37">
        <f>F39+F59+F63+F66</f>
        <v>5734800</v>
      </c>
      <c r="G67" s="37">
        <f>G39+G59+G63+G66</f>
        <v>5070200</v>
      </c>
      <c r="H67" s="46">
        <f aca="true" t="shared" si="8" ref="H67:O67">H39+H59</f>
        <v>0</v>
      </c>
      <c r="I67" s="46">
        <f t="shared" si="8"/>
        <v>0</v>
      </c>
      <c r="J67" s="46">
        <f t="shared" si="8"/>
        <v>2873861.67</v>
      </c>
      <c r="K67" s="46">
        <f t="shared" si="8"/>
        <v>1691542.9100000001</v>
      </c>
      <c r="L67" s="46">
        <f t="shared" si="8"/>
        <v>2878188.3200000003</v>
      </c>
      <c r="M67" s="46">
        <f t="shared" si="8"/>
        <v>1635574.53</v>
      </c>
      <c r="N67" s="46">
        <f t="shared" si="8"/>
        <v>2196338.33</v>
      </c>
      <c r="O67" s="46">
        <f t="shared" si="8"/>
        <v>2192011.6799999997</v>
      </c>
    </row>
    <row r="68" ht="14.25" customHeight="1"/>
    <row r="69" spans="1:11" s="9" customFormat="1" ht="12">
      <c r="A69" s="61" t="s">
        <v>29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9" customFormat="1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9" s="40" customFormat="1" ht="26.25" customHeight="1">
      <c r="A71" s="63" t="s">
        <v>88</v>
      </c>
      <c r="B71" s="63"/>
      <c r="D71" s="41"/>
      <c r="E71" s="41"/>
      <c r="G71" s="67" t="s">
        <v>87</v>
      </c>
      <c r="H71" s="67"/>
      <c r="I71" s="67"/>
    </row>
    <row r="72" spans="1:9" s="5" customFormat="1" ht="11.25">
      <c r="A72" s="52" t="s">
        <v>24</v>
      </c>
      <c r="B72" s="52"/>
      <c r="D72" s="52" t="s">
        <v>23</v>
      </c>
      <c r="E72" s="52"/>
      <c r="G72" s="52" t="s">
        <v>22</v>
      </c>
      <c r="H72" s="52"/>
      <c r="I72" s="52"/>
    </row>
    <row r="73" spans="7:9" s="5" customFormat="1" ht="11.25">
      <c r="G73" s="3"/>
      <c r="H73" s="3"/>
      <c r="I73" s="3"/>
    </row>
    <row r="74" spans="1:9" s="5" customFormat="1" ht="23.25" customHeight="1">
      <c r="A74" s="62" t="s">
        <v>84</v>
      </c>
      <c r="B74" s="62"/>
      <c r="D74" s="10"/>
      <c r="E74" s="10"/>
      <c r="G74" s="51" t="s">
        <v>75</v>
      </c>
      <c r="H74" s="51"/>
      <c r="I74" s="51"/>
    </row>
    <row r="75" spans="1:9" s="5" customFormat="1" ht="11.25">
      <c r="A75" s="52" t="s">
        <v>24</v>
      </c>
      <c r="B75" s="52"/>
      <c r="D75" s="52" t="s">
        <v>23</v>
      </c>
      <c r="E75" s="52"/>
      <c r="G75" s="52" t="s">
        <v>22</v>
      </c>
      <c r="H75" s="52"/>
      <c r="I75" s="52"/>
    </row>
    <row r="76" spans="7:9" s="5" customFormat="1" ht="11.25">
      <c r="G76" s="3"/>
      <c r="H76" s="3"/>
      <c r="I76" s="3"/>
    </row>
    <row r="77" spans="1:9" s="5" customFormat="1" ht="11.25">
      <c r="A77" s="10" t="s">
        <v>28</v>
      </c>
      <c r="B77" s="10"/>
      <c r="D77" s="10"/>
      <c r="E77" s="10"/>
      <c r="G77" s="29"/>
      <c r="H77" s="29"/>
      <c r="I77" s="29"/>
    </row>
    <row r="78" spans="1:9" s="5" customFormat="1" ht="11.25">
      <c r="A78" s="52" t="s">
        <v>24</v>
      </c>
      <c r="B78" s="52"/>
      <c r="D78" s="52" t="s">
        <v>23</v>
      </c>
      <c r="E78" s="52"/>
      <c r="G78" s="52" t="s">
        <v>22</v>
      </c>
      <c r="H78" s="52"/>
      <c r="I78" s="52"/>
    </row>
    <row r="79" spans="7:9" s="5" customFormat="1" ht="11.25">
      <c r="G79" s="3"/>
      <c r="H79" s="3"/>
      <c r="I79" s="3"/>
    </row>
    <row r="80" spans="1:12" ht="12.75">
      <c r="A80" s="10" t="s">
        <v>82</v>
      </c>
      <c r="B80" s="10"/>
      <c r="C80" s="5"/>
      <c r="D80" s="10"/>
      <c r="E80" s="10"/>
      <c r="F80" s="5"/>
      <c r="G80" s="51" t="s">
        <v>83</v>
      </c>
      <c r="H80" s="51"/>
      <c r="I80" s="51"/>
      <c r="K80" s="51" t="s">
        <v>76</v>
      </c>
      <c r="L80" s="51"/>
    </row>
    <row r="81" spans="1:12" ht="12.75">
      <c r="A81" s="52" t="s">
        <v>24</v>
      </c>
      <c r="B81" s="52"/>
      <c r="C81" s="5"/>
      <c r="D81" s="52" t="s">
        <v>23</v>
      </c>
      <c r="E81" s="52"/>
      <c r="F81" s="5"/>
      <c r="G81" s="52" t="s">
        <v>22</v>
      </c>
      <c r="H81" s="52"/>
      <c r="I81" s="52"/>
      <c r="K81" s="52" t="s">
        <v>25</v>
      </c>
      <c r="L81" s="52"/>
    </row>
    <row r="82" spans="1:12" ht="12.75">
      <c r="A82" s="14"/>
      <c r="B82" s="14"/>
      <c r="C82" s="5"/>
      <c r="D82" s="14"/>
      <c r="E82" s="14"/>
      <c r="F82" s="5"/>
      <c r="G82" s="14"/>
      <c r="H82" s="14"/>
      <c r="I82" s="14"/>
      <c r="K82" s="14"/>
      <c r="L82" s="14"/>
    </row>
    <row r="83" ht="12.75">
      <c r="A83" s="9" t="s">
        <v>31</v>
      </c>
    </row>
    <row r="84" spans="1:9" ht="12.75">
      <c r="A84" s="10"/>
      <c r="B84" s="10"/>
      <c r="C84" s="5"/>
      <c r="D84" s="10"/>
      <c r="E84" s="10"/>
      <c r="F84" s="5"/>
      <c r="G84" s="10"/>
      <c r="H84" s="10"/>
      <c r="I84" s="10"/>
    </row>
    <row r="85" spans="1:9" ht="12.75">
      <c r="A85" s="52" t="s">
        <v>30</v>
      </c>
      <c r="B85" s="52"/>
      <c r="C85" s="5"/>
      <c r="D85" s="52" t="s">
        <v>23</v>
      </c>
      <c r="E85" s="52"/>
      <c r="F85" s="5"/>
      <c r="G85" s="52" t="s">
        <v>22</v>
      </c>
      <c r="H85" s="52"/>
      <c r="I85" s="52"/>
    </row>
    <row r="86" spans="1:9" ht="15" customHeight="1">
      <c r="A86" s="53"/>
      <c r="B86" s="53"/>
      <c r="C86" s="5"/>
      <c r="D86" s="10"/>
      <c r="E86" s="10"/>
      <c r="F86" s="5"/>
      <c r="G86" s="10"/>
      <c r="H86" s="10"/>
      <c r="I86" s="10"/>
    </row>
    <row r="87" spans="1:9" ht="12.75">
      <c r="A87" s="52" t="s">
        <v>30</v>
      </c>
      <c r="B87" s="52"/>
      <c r="C87" s="5"/>
      <c r="D87" s="52" t="s">
        <v>23</v>
      </c>
      <c r="E87" s="52"/>
      <c r="F87" s="5"/>
      <c r="G87" s="52" t="s">
        <v>22</v>
      </c>
      <c r="H87" s="52"/>
      <c r="I87" s="52"/>
    </row>
  </sheetData>
  <sheetProtection/>
  <mergeCells count="45">
    <mergeCell ref="A85:B85"/>
    <mergeCell ref="D85:E85"/>
    <mergeCell ref="G85:I85"/>
    <mergeCell ref="A86:B86"/>
    <mergeCell ref="A87:B87"/>
    <mergeCell ref="D87:E87"/>
    <mergeCell ref="G87:I87"/>
    <mergeCell ref="A78:B78"/>
    <mergeCell ref="D78:E78"/>
    <mergeCell ref="G78:I78"/>
    <mergeCell ref="G80:I80"/>
    <mergeCell ref="K80:L80"/>
    <mergeCell ref="K81:L81"/>
    <mergeCell ref="A81:B81"/>
    <mergeCell ref="D81:E81"/>
    <mergeCell ref="G81:I81"/>
    <mergeCell ref="A69:K69"/>
    <mergeCell ref="A72:B72"/>
    <mergeCell ref="D72:E72"/>
    <mergeCell ref="G72:I72"/>
    <mergeCell ref="A75:B75"/>
    <mergeCell ref="D75:E75"/>
    <mergeCell ref="G75:I75"/>
    <mergeCell ref="A71:B71"/>
    <mergeCell ref="G71:I71"/>
    <mergeCell ref="A74:B74"/>
    <mergeCell ref="G74:I74"/>
    <mergeCell ref="H15:H16"/>
    <mergeCell ref="I15:I16"/>
    <mergeCell ref="J15:K15"/>
    <mergeCell ref="L15:M15"/>
    <mergeCell ref="F15:F16"/>
    <mergeCell ref="G15:G16"/>
    <mergeCell ref="A64:O64"/>
    <mergeCell ref="A60:O60"/>
    <mergeCell ref="N15:O15"/>
    <mergeCell ref="A18:O18"/>
    <mergeCell ref="L1:O2"/>
    <mergeCell ref="A3:O3"/>
    <mergeCell ref="A4:O5"/>
    <mergeCell ref="A6:O6"/>
    <mergeCell ref="A15:A16"/>
    <mergeCell ref="B15:B16"/>
    <mergeCell ref="C15:C16"/>
    <mergeCell ref="D15:E15"/>
  </mergeCells>
  <printOptions/>
  <pageMargins left="0.7086614173228347" right="0.5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УФАНАО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Щербатюк</dc:creator>
  <cp:keywords/>
  <dc:description/>
  <cp:lastModifiedBy>skrasovskaya</cp:lastModifiedBy>
  <cp:lastPrinted>2016-07-04T13:25:48Z</cp:lastPrinted>
  <dcterms:created xsi:type="dcterms:W3CDTF">2009-10-20T15:38:53Z</dcterms:created>
  <dcterms:modified xsi:type="dcterms:W3CDTF">2016-07-25T08:26:04Z</dcterms:modified>
  <cp:category/>
  <cp:version/>
  <cp:contentType/>
  <cp:contentStatus/>
</cp:coreProperties>
</file>