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0_Общие_документы_бухгалтерии\Отчеты\Фин.менеджмент+оценка эффектив\за 2025\оценка эффект\грбс за 2025\"/>
    </mc:Choice>
  </mc:AlternateContent>
  <bookViews>
    <workbookView xWindow="0" yWindow="0" windowWidth="28800" windowHeight="12435" tabRatio="867" firstSheet="5" activeTab="5"/>
  </bookViews>
  <sheets>
    <sheet name="Аппарат" sheetId="2" state="hidden" r:id="rId1"/>
    <sheet name="СМТО" sheetId="5" state="hidden" r:id="rId2"/>
    <sheet name="Лист1" sheetId="9" state="hidden" r:id="rId3"/>
    <sheet name="АДМ" sheetId="6" state="hidden" r:id="rId4"/>
    <sheet name="аппара1" sheetId="7" state="hidden" r:id="rId5"/>
    <sheet name="отчет 2025" sheetId="8" r:id="rId6"/>
    <sheet name="сводн.мес. (2)" sheetId="4" state="hidden" r:id="rId7"/>
    <sheet name="Лист3" sheetId="3" state="hidden" r:id="rId8"/>
  </sheets>
  <definedNames>
    <definedName name="_xlnm.Print_Area" localSheetId="5">'отчет 2025'!$A$1:$H$8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8" l="1"/>
  <c r="F8" i="8"/>
  <c r="E8" i="8"/>
  <c r="F4" i="8"/>
  <c r="G4" i="8" l="1"/>
  <c r="P31" i="6" l="1"/>
  <c r="P30" i="6"/>
  <c r="E62" i="7"/>
  <c r="D62" i="7"/>
  <c r="F6" i="8"/>
  <c r="Q30" i="6"/>
  <c r="R27" i="6"/>
  <c r="Q27" i="6"/>
  <c r="P27" i="6"/>
  <c r="P28" i="6"/>
  <c r="G6" i="8" l="1"/>
  <c r="C67" i="5"/>
  <c r="F5" i="8" l="1"/>
  <c r="D24" i="6"/>
  <c r="E24" i="6"/>
  <c r="G5" i="8" l="1"/>
  <c r="D67" i="5"/>
  <c r="C66" i="5"/>
  <c r="BK71" i="4" l="1"/>
  <c r="BK70" i="4"/>
  <c r="BK69" i="4"/>
  <c r="BK68" i="4"/>
  <c r="BK67" i="4"/>
  <c r="BK66" i="4"/>
  <c r="BK65" i="4"/>
  <c r="BK64" i="4"/>
  <c r="BK63" i="4"/>
  <c r="BK62" i="4"/>
  <c r="BK61" i="4"/>
  <c r="BK60" i="4"/>
  <c r="BK59" i="4"/>
  <c r="BK58" i="4"/>
  <c r="BK57" i="4"/>
  <c r="BK56" i="4"/>
  <c r="BK55" i="4"/>
  <c r="BK54" i="4"/>
  <c r="BK53" i="4"/>
  <c r="BK52" i="4"/>
  <c r="BK51" i="4"/>
  <c r="BK50" i="4"/>
  <c r="BK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K35" i="4"/>
  <c r="BK34" i="4"/>
  <c r="BK33" i="4"/>
  <c r="BK32" i="4"/>
  <c r="BK31" i="4"/>
  <c r="BK30" i="4"/>
  <c r="BK29" i="4"/>
  <c r="BK28" i="4"/>
  <c r="BK27" i="4"/>
  <c r="BK26" i="4"/>
  <c r="BK25" i="4"/>
  <c r="BK24" i="4"/>
  <c r="BK23" i="4"/>
  <c r="BK22" i="4"/>
  <c r="BK21" i="4"/>
  <c r="BK20" i="4"/>
  <c r="BK19" i="4"/>
  <c r="BK18" i="4"/>
  <c r="BK17" i="4"/>
  <c r="BK16" i="4"/>
  <c r="BK15" i="4"/>
  <c r="BK14" i="4"/>
  <c r="BK13" i="4"/>
  <c r="BK12" i="4"/>
  <c r="BK72" i="4" s="1"/>
  <c r="BK56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12" i="2"/>
  <c r="BK72" i="2" l="1"/>
</calcChain>
</file>

<file path=xl/sharedStrings.xml><?xml version="1.0" encoding="utf-8"?>
<sst xmlns="http://schemas.openxmlformats.org/spreadsheetml/2006/main" count="5333" uniqueCount="279">
  <si>
    <t>Руководитель Департамента финансов и экономики Ненецкого автономного округа         ____________________________________________________</t>
  </si>
  <si>
    <t/>
  </si>
  <si>
    <t>Всего</t>
  </si>
  <si>
    <t>Итого по главному распорядителю</t>
  </si>
  <si>
    <t>Итого по организации</t>
  </si>
  <si>
    <t>Неуказанный субкэк</t>
  </si>
  <si>
    <t xml:space="preserve">000.00.00 </t>
  </si>
  <si>
    <t>2.4.1</t>
  </si>
  <si>
    <t>612</t>
  </si>
  <si>
    <t>23.4.06.70140</t>
  </si>
  <si>
    <t xml:space="preserve">12.02 </t>
  </si>
  <si>
    <t>Аппарат Администрации НАО - Субсидии ГБУ НАО «Издательский дом НАО»</t>
  </si>
  <si>
    <t>611</t>
  </si>
  <si>
    <t>23.4.06.70120</t>
  </si>
  <si>
    <t>26.3.02.7Д110</t>
  </si>
  <si>
    <t xml:space="preserve">12.01 </t>
  </si>
  <si>
    <t>Аппарат Администрации Ненецкого автономного округа  - Субсидии ГБУ НАО «Ненецкая телерадиовещательная компания»</t>
  </si>
  <si>
    <t>23.4.11.70140</t>
  </si>
  <si>
    <t>23.4.07.70120</t>
  </si>
  <si>
    <t>2.1.3</t>
  </si>
  <si>
    <t>129</t>
  </si>
  <si>
    <t>66.Б.00.70010</t>
  </si>
  <si>
    <t xml:space="preserve">01.13 </t>
  </si>
  <si>
    <t>КУ НАО "Аппарат по обеспечению деятельности Уполномоченных и Общественной палаты НАО"</t>
  </si>
  <si>
    <t>Оплата льготного проезда к месту отдыха и обратно</t>
  </si>
  <si>
    <t xml:space="preserve">831.00.00 </t>
  </si>
  <si>
    <t>2.1.2</t>
  </si>
  <si>
    <t>122</t>
  </si>
  <si>
    <t>2.1.1</t>
  </si>
  <si>
    <t>121</t>
  </si>
  <si>
    <t>65.Б.00.70010</t>
  </si>
  <si>
    <t>64.Б.00.70010</t>
  </si>
  <si>
    <t>Другие расходы по статье 290</t>
  </si>
  <si>
    <t xml:space="preserve">843.00.00 </t>
  </si>
  <si>
    <t>2.9.0</t>
  </si>
  <si>
    <t>851</t>
  </si>
  <si>
    <t>23.Ц.00.70110</t>
  </si>
  <si>
    <t>Прочие материальные запасы</t>
  </si>
  <si>
    <t xml:space="preserve">550.00.00 </t>
  </si>
  <si>
    <t>3.4.0</t>
  </si>
  <si>
    <t>244</t>
  </si>
  <si>
    <t>Прочие основные средства</t>
  </si>
  <si>
    <t xml:space="preserve">914.00.00 </t>
  </si>
  <si>
    <t>3.1.0</t>
  </si>
  <si>
    <t>Оплата за участие в семинарах, курсах повышения квалификации, специализаций (без учета командировочных расходов)</t>
  </si>
  <si>
    <t xml:space="preserve">049.00.00 </t>
  </si>
  <si>
    <t>2.2.6</t>
  </si>
  <si>
    <t>Другие услуги</t>
  </si>
  <si>
    <t xml:space="preserve">046.00.00 </t>
  </si>
  <si>
    <t>Подписка на периодическую печать (газеты, журналы)</t>
  </si>
  <si>
    <t xml:space="preserve">042.00.00 </t>
  </si>
  <si>
    <t>Оплата труда внештатных работников</t>
  </si>
  <si>
    <t xml:space="preserve">041.00.00 </t>
  </si>
  <si>
    <t>Другие расходы по содержанию имущества</t>
  </si>
  <si>
    <t xml:space="preserve">770.00.00 </t>
  </si>
  <si>
    <t>2.2.5</t>
  </si>
  <si>
    <t>Оплата водоснабжения, канализации, ассенизации и др.</t>
  </si>
  <si>
    <t xml:space="preserve">740.00.00 </t>
  </si>
  <si>
    <t>2.2.3</t>
  </si>
  <si>
    <t>Оплата потребления электроэнергии</t>
  </si>
  <si>
    <t xml:space="preserve">730.00.00 </t>
  </si>
  <si>
    <t>Оплата отопления, технологических нужд и горячего водоснабжения</t>
  </si>
  <si>
    <t xml:space="preserve">721.00.00 </t>
  </si>
  <si>
    <t>2.2.1</t>
  </si>
  <si>
    <t>123</t>
  </si>
  <si>
    <t>119</t>
  </si>
  <si>
    <t>112</t>
  </si>
  <si>
    <t>Проживание_Прочие работы, услуги – возмещение работникам (сотрудникам), расходов связанных со служебными командировками, по найму жилых помещений</t>
  </si>
  <si>
    <t xml:space="preserve">603.00.00 </t>
  </si>
  <si>
    <t>Проезд_Транспортные услуги  – возмещение работникам (сотрудникам), расходов связанных со служебными командировками, по проезду к месту служебной командировки и обратно к месту постоянной работы  транспортом общего пользования, соответственно, к станции, пристани, аэропорту и от станции, пристани, аэропорта, если они находятся за чертой населенного пункта, при наличии документов (билетов), подтверждающих эти расходы</t>
  </si>
  <si>
    <t xml:space="preserve">602.00.00 </t>
  </si>
  <si>
    <t>Суточные_Прочие выплаты  - возмещение работникам (сотрудникам),  расходов связанных со служебными командировками, по дополнительным расходам, связанным с проживанием вне места постоянного жительства (суточные, в том числе выплаты взамен суточных членам экипажей судов загранплавания флота)</t>
  </si>
  <si>
    <t xml:space="preserve">601.00.00 </t>
  </si>
  <si>
    <t>111</t>
  </si>
  <si>
    <t>69.Б.00.70010</t>
  </si>
  <si>
    <t xml:space="preserve">01.04 </t>
  </si>
  <si>
    <t>Администрация Ненецкого автономного округа</t>
  </si>
  <si>
    <t>62.Б.00.70010</t>
  </si>
  <si>
    <t>61.Б.00.70010</t>
  </si>
  <si>
    <t xml:space="preserve">01.02 </t>
  </si>
  <si>
    <t>01.4.01.70110</t>
  </si>
  <si>
    <t>КУ НАО «Государственное юридическое бюро»</t>
  </si>
  <si>
    <t>09.2.02.73130</t>
  </si>
  <si>
    <t xml:space="preserve">04.10 </t>
  </si>
  <si>
    <t>КУ НАО «Многофункциональный центр предоставления государственных и муниципальных услуг»</t>
  </si>
  <si>
    <t>852</t>
  </si>
  <si>
    <t>09.2.01.70110</t>
  </si>
  <si>
    <t>Оплата горюче-смазочных материалов</t>
  </si>
  <si>
    <t xml:space="preserve">540.00.00 </t>
  </si>
  <si>
    <t>Медикаменты и перевязочные средства</t>
  </si>
  <si>
    <t xml:space="preserve">510.00.00 </t>
  </si>
  <si>
    <t>Вневедомственная, охранная и пожарная сигнализация</t>
  </si>
  <si>
    <t xml:space="preserve">055.00.00 </t>
  </si>
  <si>
    <t>Страхование работников, имущества</t>
  </si>
  <si>
    <t xml:space="preserve">047.00.00 </t>
  </si>
  <si>
    <t>Оплата текущего ремонта</t>
  </si>
  <si>
    <t xml:space="preserve">912.00.00 </t>
  </si>
  <si>
    <t>2.2.4</t>
  </si>
  <si>
    <t>Другие транспортные услуги по коду 222</t>
  </si>
  <si>
    <t xml:space="preserve">500.00.00 </t>
  </si>
  <si>
    <t>2.2.2</t>
  </si>
  <si>
    <t>Другие расходы по коду 212</t>
  </si>
  <si>
    <t xml:space="preserve">212.00.00 </t>
  </si>
  <si>
    <t>18.7.02.76810</t>
  </si>
  <si>
    <t xml:space="preserve">09.09 </t>
  </si>
  <si>
    <t>КУ НАО «Ненецкий информационно-аналитический центр»</t>
  </si>
  <si>
    <t>09.3.01.73150</t>
  </si>
  <si>
    <t>09.1.03.73110</t>
  </si>
  <si>
    <t>09.1.02.R0280</t>
  </si>
  <si>
    <t>09.1.02.73110</t>
  </si>
  <si>
    <t>09.1.01.70110</t>
  </si>
  <si>
    <t>25.Ц.00.78850</t>
  </si>
  <si>
    <t xml:space="preserve">04.01 </t>
  </si>
  <si>
    <t>02.1.01.71320</t>
  </si>
  <si>
    <t xml:space="preserve">03.14 </t>
  </si>
  <si>
    <t>03.2.01.70430</t>
  </si>
  <si>
    <t xml:space="preserve">01.06 </t>
  </si>
  <si>
    <t>09.1.02.70010</t>
  </si>
  <si>
    <t xml:space="preserve">01.05 </t>
  </si>
  <si>
    <t>23.4.05.75570</t>
  </si>
  <si>
    <t>КУ НАО «Служба материально-технического обеспечения деятельности органов государственной власти НАО»</t>
  </si>
  <si>
    <t>23.4.04.75570</t>
  </si>
  <si>
    <t>880</t>
  </si>
  <si>
    <t>01.Ц.00.70110</t>
  </si>
  <si>
    <t>Приобретение мягкого инвентаря и обмундирования</t>
  </si>
  <si>
    <t xml:space="preserve">520.00.00 </t>
  </si>
  <si>
    <t>Представительские расходы</t>
  </si>
  <si>
    <t xml:space="preserve">845.00.00 </t>
  </si>
  <si>
    <t>Эксплуатационные расходы представительств</t>
  </si>
  <si>
    <t xml:space="preserve">750.00.00 </t>
  </si>
  <si>
    <t>Оплата потребления газа</t>
  </si>
  <si>
    <t xml:space="preserve">722.00.00 </t>
  </si>
  <si>
    <t>01.2.02.71200</t>
  </si>
  <si>
    <t>Оплата капитального ремонта</t>
  </si>
  <si>
    <t xml:space="preserve">913.00.00 </t>
  </si>
  <si>
    <t>01.2.02.70110</t>
  </si>
  <si>
    <t>01.2.01.71190</t>
  </si>
  <si>
    <t>01.2.01.71180</t>
  </si>
  <si>
    <t>01.2.01.70010</t>
  </si>
  <si>
    <t>01.1.04.70010</t>
  </si>
  <si>
    <t>01.1.01.71130</t>
  </si>
  <si>
    <t>01.1.01.71150</t>
  </si>
  <si>
    <t>01.1.01.70010</t>
  </si>
  <si>
    <t>811</t>
  </si>
  <si>
    <t>09.4.01.73170</t>
  </si>
  <si>
    <t>Аппарат Администрации НАО</t>
  </si>
  <si>
    <t>2.5.1</t>
  </si>
  <si>
    <t>530</t>
  </si>
  <si>
    <t>80.Б.00.51180</t>
  </si>
  <si>
    <t xml:space="preserve">02.03 </t>
  </si>
  <si>
    <t>02.Ц.00.79210</t>
  </si>
  <si>
    <t>853</t>
  </si>
  <si>
    <t>01.Ц.00.71160</t>
  </si>
  <si>
    <t>01.Ц.00.70010</t>
  </si>
  <si>
    <t>01.Ц.00.59300</t>
  </si>
  <si>
    <t>75.Б.00.51420</t>
  </si>
  <si>
    <t xml:space="preserve">01.03 </t>
  </si>
  <si>
    <t>74.Б.00.51410</t>
  </si>
  <si>
    <t>ГРБС - АППАРАТ АДМИНИСТРАЦИИ НАО</t>
  </si>
  <si>
    <t>с 01.01.2018 по 01.01.2018</t>
  </si>
  <si>
    <t>Сводный отчет о состоянии лицевых счетов</t>
  </si>
  <si>
    <t>Департамент финансов и экономики Ненецкого автономного округа</t>
  </si>
  <si>
    <t>Изменения в закон от 27.04.2018</t>
  </si>
  <si>
    <t>836.00.0</t>
  </si>
  <si>
    <t>Изменения в закон от 08.06.2018</t>
  </si>
  <si>
    <t>Изменения в закон от 09.11.2018</t>
  </si>
  <si>
    <t>83И0070010</t>
  </si>
  <si>
    <t>Изменения в закон от 18.12.2018</t>
  </si>
  <si>
    <t>Распоряжение  от 01.08.2018 № 172</t>
  </si>
  <si>
    <t>Уведемление от 09.04.2018 № 01-31/3008</t>
  </si>
  <si>
    <t>Уведемление от 06.06.2018 № 01-46/4528</t>
  </si>
  <si>
    <t>Уведемление от 23.07.2018 № 01-31/5633</t>
  </si>
  <si>
    <t>Уведемление от 30.04.2018 № 01-31/5778</t>
  </si>
  <si>
    <t>Уведемление от 27.09.2018 № 01-31/7020</t>
  </si>
  <si>
    <t>Уведемление от 19.12.2018 № 01-31/9155</t>
  </si>
  <si>
    <t>Уведемление от 21.12.2018 № 01-31/9235</t>
  </si>
  <si>
    <t>Уведемление от 25.12.2018 № 01-31/9368</t>
  </si>
  <si>
    <t>Уведемление от 26.12.2018 № 01-31/9410</t>
  </si>
  <si>
    <t>Уведемление от 26.10.2018 № 01-46/7798</t>
  </si>
  <si>
    <t>Уведемление от 07.11.2018 № 01-46/8013</t>
  </si>
  <si>
    <t>Уведемление от 23.11.2018 № 01-31/8448</t>
  </si>
  <si>
    <t>Уведемление от 07.12.2018 № 01-31/8842</t>
  </si>
  <si>
    <t>Уведемление от 12.12.2018 № 01-31/8955</t>
  </si>
  <si>
    <t>Уведемление от 27.12.2018 № 01-31/9447</t>
  </si>
  <si>
    <t>Распоряжение  от 14.11.2018 № 252</t>
  </si>
  <si>
    <t>Уведемление от от 22.03.2018 № 01-31/2466</t>
  </si>
  <si>
    <t>Уведемление от 03.04.2018 № 01-31/2871</t>
  </si>
  <si>
    <t>й</t>
  </si>
  <si>
    <t>Уведемление от 21.06.2018 № 01-31/4912</t>
  </si>
  <si>
    <t>Уведемление от 25.09.2018 № 01-31/6962</t>
  </si>
  <si>
    <t>Утвержден</t>
  </si>
  <si>
    <t>КУ НАО "СМТО" -  содержание</t>
  </si>
  <si>
    <t>Аппарат Администрации Ненецкого автономного округа</t>
  </si>
  <si>
    <t>???</t>
  </si>
  <si>
    <t>КУ НАО "СМТО" обеспечение деятельности Мировых судей</t>
  </si>
  <si>
    <t>КУ НАО "СМТО" - Управление и ремонт общего имущества</t>
  </si>
  <si>
    <t>КУ НАО "СМТО" Проведение текущего и капитального ремонта в административных зданиях, занимаемых органами государственной власти и в специализированном государственном жилищном фонде НАО</t>
  </si>
  <si>
    <t xml:space="preserve">     Документ связан с другими</t>
  </si>
  <si>
    <t>Уточнение кодов бюджетной классификации</t>
  </si>
  <si>
    <t>Заявка Главного распорядителя средств окружного бюджета</t>
  </si>
  <si>
    <t>01-31/220</t>
  </si>
  <si>
    <t>Перемещение бюджетных ассигнований по подгруппам и элементам видов расходов</t>
  </si>
  <si>
    <t>Перемещение бюджетных ассигнований в связи с экономией по кодам классификации операции сектора государственного управления</t>
  </si>
  <si>
    <t>Изменение кассового плана без изменения объема ассигнований</t>
  </si>
  <si>
    <t>01-31/437</t>
  </si>
  <si>
    <t>01-31/1066</t>
  </si>
  <si>
    <t>01-31/1948</t>
  </si>
  <si>
    <t>01-31/2659</t>
  </si>
  <si>
    <t>01-31/2933</t>
  </si>
  <si>
    <t>01-46/3593</t>
  </si>
  <si>
    <t>01-31/4644</t>
  </si>
  <si>
    <t>01-31/4952</t>
  </si>
  <si>
    <t>01-31/5900</t>
  </si>
  <si>
    <t>16/СМТО</t>
  </si>
  <si>
    <t>01-31/7693</t>
  </si>
  <si>
    <t>18/СМТО</t>
  </si>
  <si>
    <t>01-31/8209</t>
  </si>
  <si>
    <t>19/СМТО</t>
  </si>
  <si>
    <t>01-31/9066</t>
  </si>
  <si>
    <t>20 СМТО</t>
  </si>
  <si>
    <t>01-31/9481</t>
  </si>
  <si>
    <t>без 329 рг, и передвижек финансов</t>
  </si>
  <si>
    <t>кол-во передвижек</t>
  </si>
  <si>
    <t>процент исполнения</t>
  </si>
  <si>
    <t>отклонение 4 квартал</t>
  </si>
  <si>
    <t>Губернатор Ненецкого автономного округа</t>
  </si>
  <si>
    <t>Заместители губернатора Ненецкого автономного округа</t>
  </si>
  <si>
    <t>Руководитель органа исполнительной власти Ненецкого автономного округа (члены Администрации округа)</t>
  </si>
  <si>
    <t>Аппарат Администрации НАО содержание</t>
  </si>
  <si>
    <t>01-31/1265</t>
  </si>
  <si>
    <t>01-31/2272</t>
  </si>
  <si>
    <t>01-46/4091</t>
  </si>
  <si>
    <t>01-31/5018</t>
  </si>
  <si>
    <t>01-31/6251</t>
  </si>
  <si>
    <t>01-31/6702</t>
  </si>
  <si>
    <t>01-31/7234</t>
  </si>
  <si>
    <t>01-31/7767</t>
  </si>
  <si>
    <t>01-31/9482</t>
  </si>
  <si>
    <t>9 передвижек</t>
  </si>
  <si>
    <t>Содержание депутатов Государственной Думы и их помощников</t>
  </si>
  <si>
    <t>Содержание членов Совета Федерации и их помощников</t>
  </si>
  <si>
    <t>Осуществление полномочий на регистрацию актов гражданского состояния</t>
  </si>
  <si>
    <t>Осуществление первичного воинского учета</t>
  </si>
  <si>
    <t>Субвенции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</si>
  <si>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01-31/329</t>
  </si>
  <si>
    <t>01-31/937</t>
  </si>
  <si>
    <t>01-31/1407</t>
  </si>
  <si>
    <t>01-31/1742</t>
  </si>
  <si>
    <t>01-31/2149</t>
  </si>
  <si>
    <t>01-31/2318</t>
  </si>
  <si>
    <t>01-31/2868</t>
  </si>
  <si>
    <t>01-46/3647</t>
  </si>
  <si>
    <t>01-31/6117</t>
  </si>
  <si>
    <t>01-31/6636</t>
  </si>
  <si>
    <t>01-31/7197</t>
  </si>
  <si>
    <t>01-31/7538</t>
  </si>
  <si>
    <t>01-31/7993</t>
  </si>
  <si>
    <t>Содержание сенатора Российской Федерации и его помощников</t>
  </si>
  <si>
    <t>01-31/8968</t>
  </si>
  <si>
    <t>01-31/9444</t>
  </si>
  <si>
    <t>22 передвижки</t>
  </si>
  <si>
    <t>Аппарат</t>
  </si>
  <si>
    <t>Администрация</t>
  </si>
  <si>
    <t>СМТО</t>
  </si>
  <si>
    <t>-</t>
  </si>
  <si>
    <t>№ п/п</t>
  </si>
  <si>
    <t>Главные распорядители бюджетных средств</t>
  </si>
  <si>
    <t>место в рейтинге</t>
  </si>
  <si>
    <r>
      <t xml:space="preserve">ИТОГО по распорядителю
(к-во баллов)
</t>
    </r>
    <r>
      <rPr>
        <b/>
        <sz val="11"/>
        <color indexed="8"/>
        <rFont val="Times New Roman"/>
        <family val="1"/>
        <charset val="204"/>
      </rPr>
      <t xml:space="preserve">КФМ
</t>
    </r>
    <r>
      <rPr>
        <sz val="11"/>
        <color indexed="8"/>
        <rFont val="Times New Roman"/>
        <family val="1"/>
        <charset val="204"/>
      </rPr>
      <t>(суммарная оценка КФМ)</t>
    </r>
  </si>
  <si>
    <r>
      <t xml:space="preserve">Q
(уровень КФМ)
</t>
    </r>
    <r>
      <rPr>
        <i/>
        <sz val="11"/>
        <color indexed="8"/>
        <rFont val="Times New Roman"/>
        <family val="1"/>
        <charset val="204"/>
      </rPr>
      <t>макс. уровень качества = 1</t>
    </r>
  </si>
  <si>
    <r>
      <t xml:space="preserve">R
(рейтинговая оценка)
</t>
    </r>
    <r>
      <rPr>
        <b/>
        <i/>
        <sz val="11"/>
        <color indexed="8"/>
        <rFont val="Times New Roman"/>
        <family val="1"/>
        <charset val="204"/>
      </rPr>
      <t>макс. рейтинг. оценка = 5</t>
    </r>
  </si>
  <si>
    <t xml:space="preserve">Максимальная суммарная оценка по направлению / оценка по показателю (балл)  </t>
  </si>
  <si>
    <t>Среднее значение</t>
  </si>
  <si>
    <t>Служба материально технического обеспечения органов государственной власти Ненецкого автономного округа</t>
  </si>
  <si>
    <t>012</t>
  </si>
  <si>
    <t>апр</t>
  </si>
  <si>
    <t>ма</t>
  </si>
  <si>
    <t>июн</t>
  </si>
  <si>
    <t>Рейтинговая оценка качества финансового менеджмента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</si>
</sst>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;[Red]\-#,##0.00;0.00"/>
    <numFmt numFmtId="165" formatCode="00\.00\.00"/>
    <numFmt numFmtId="166" formatCode="000\.00\.000\.0"/>
    <numFmt numFmtId="167" formatCode="000\.00\.00"/>
    <numFmt numFmtId="168" formatCode="000\.00\.0000"/>
    <numFmt numFmtId="169" formatCode="000"/>
    <numFmt numFmtId="170" formatCode="0000000000"/>
    <numFmt numFmtId="171" formatCode="0000"/>
    <numFmt numFmtId="172" formatCode="0\.00"/>
    <numFmt numFmtId="173" formatCode="0\.00\.0"/>
    <numFmt numFmtId="174" formatCode="#,##0.00;\-#,##0.00;0.00"/>
    <numFmt numFmtId="175" formatCode="0.0"/>
    <numFmt numFmtId="176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i/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54">
    <xf numFmtId="0" fontId="0" fillId="0" borderId="0" xfId="0"/>
    <xf numFmtId="0" fontId="1" fillId="0" borderId="0" xfId="1"/>
    <xf numFmtId="0" fontId="2" fillId="0" borderId="0" xfId="1" applyFo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Font="1" applyBorder="1" applyProtection="1">
      <protection hidden="1"/>
    </xf>
    <xf numFmtId="0" fontId="2" fillId="0" borderId="1" xfId="1" applyFont="1" applyBorder="1" applyProtection="1">
      <protection hidden="1"/>
    </xf>
    <xf numFmtId="164" fontId="4" fillId="0" borderId="2" xfId="1" applyNumberFormat="1" applyFont="1" applyFill="1" applyBorder="1" applyAlignment="1" applyProtection="1">
      <alignment horizontal="right"/>
      <protection hidden="1"/>
    </xf>
    <xf numFmtId="164" fontId="4" fillId="0" borderId="3" xfId="1" applyNumberFormat="1" applyFont="1" applyFill="1" applyBorder="1" applyAlignment="1" applyProtection="1">
      <alignment horizontal="right"/>
      <protection hidden="1"/>
    </xf>
    <xf numFmtId="164" fontId="4" fillId="0" borderId="4" xfId="1" applyNumberFormat="1" applyFont="1" applyFill="1" applyBorder="1" applyAlignment="1" applyProtection="1">
      <alignment horizontal="right"/>
      <protection hidden="1"/>
    </xf>
    <xf numFmtId="0" fontId="2" fillId="0" borderId="5" xfId="1" applyNumberFormat="1" applyFont="1" applyFill="1" applyBorder="1" applyAlignment="1" applyProtection="1"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0" fontId="2" fillId="0" borderId="5" xfId="1" applyNumberFormat="1" applyFont="1" applyFill="1" applyBorder="1" applyAlignment="1" applyProtection="1">
      <alignment horizontal="right"/>
      <protection hidden="1"/>
    </xf>
    <xf numFmtId="164" fontId="4" fillId="0" borderId="5" xfId="1" applyNumberFormat="1" applyFont="1" applyFill="1" applyBorder="1" applyAlignment="1" applyProtection="1">
      <protection hidden="1"/>
    </xf>
    <xf numFmtId="0" fontId="2" fillId="0" borderId="4" xfId="1" applyFont="1" applyFill="1" applyBorder="1" applyProtection="1"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5" fillId="0" borderId="9" xfId="1" applyNumberFormat="1" applyFont="1" applyFill="1" applyBorder="1" applyAlignment="1" applyProtection="1">
      <protection hidden="1"/>
    </xf>
    <xf numFmtId="0" fontId="2" fillId="0" borderId="10" xfId="1" applyFont="1" applyBorder="1" applyProtection="1">
      <protection hidden="1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11" xfId="1" applyNumberFormat="1" applyFont="1" applyFill="1" applyBorder="1" applyAlignment="1" applyProtection="1">
      <alignment horizontal="right"/>
      <protection hidden="1"/>
    </xf>
    <xf numFmtId="164" fontId="4" fillId="0" borderId="14" xfId="1" applyNumberFormat="1" applyFont="1" applyFill="1" applyBorder="1" applyAlignment="1" applyProtection="1">
      <alignment horizontal="right"/>
      <protection hidden="1"/>
    </xf>
    <xf numFmtId="164" fontId="3" fillId="0" borderId="15" xfId="1" applyNumberFormat="1" applyFont="1" applyFill="1" applyBorder="1" applyAlignment="1" applyProtection="1">
      <alignment horizontal="right"/>
      <protection hidden="1"/>
    </xf>
    <xf numFmtId="164" fontId="4" fillId="0" borderId="16" xfId="1" applyNumberFormat="1" applyFont="1" applyFill="1" applyBorder="1" applyAlignment="1" applyProtection="1">
      <alignment horizontal="right"/>
      <protection hidden="1"/>
    </xf>
    <xf numFmtId="164" fontId="3" fillId="0" borderId="14" xfId="1" applyNumberFormat="1" applyFont="1" applyFill="1" applyBorder="1" applyAlignment="1" applyProtection="1">
      <alignment horizontal="right"/>
      <protection hidden="1"/>
    </xf>
    <xf numFmtId="164" fontId="3" fillId="0" borderId="16" xfId="1" applyNumberFormat="1" applyFont="1" applyFill="1" applyBorder="1" applyAlignment="1" applyProtection="1">
      <alignment horizontal="right"/>
      <protection hidden="1"/>
    </xf>
    <xf numFmtId="164" fontId="3" fillId="0" borderId="17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6" xfId="1" applyNumberFormat="1" applyFont="1" applyFill="1" applyBorder="1" applyAlignment="1" applyProtection="1">
      <alignment horizontal="center" vertical="center"/>
      <protection hidden="1"/>
    </xf>
    <xf numFmtId="166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16" xfId="1" applyNumberFormat="1" applyFont="1" applyFill="1" applyBorder="1" applyAlignment="1" applyProtection="1">
      <alignment horizontal="left" wrapText="1"/>
      <protection hidden="1"/>
    </xf>
    <xf numFmtId="168" fontId="3" fillId="0" borderId="16" xfId="1" applyNumberFormat="1" applyFont="1" applyFill="1" applyBorder="1" applyAlignment="1" applyProtection="1">
      <alignment horizontal="center" vertical="center"/>
      <protection hidden="1"/>
    </xf>
    <xf numFmtId="169" fontId="3" fillId="0" borderId="16" xfId="1" applyNumberFormat="1" applyFont="1" applyFill="1" applyBorder="1" applyAlignment="1" applyProtection="1">
      <alignment horizontal="left" wrapText="1"/>
      <protection hidden="1"/>
    </xf>
    <xf numFmtId="170" fontId="3" fillId="0" borderId="16" xfId="1" applyNumberFormat="1" applyFont="1" applyFill="1" applyBorder="1" applyAlignment="1" applyProtection="1">
      <alignment horizontal="left" wrapText="1"/>
      <protection hidden="1"/>
    </xf>
    <xf numFmtId="171" fontId="3" fillId="0" borderId="16" xfId="1" applyNumberFormat="1" applyFont="1" applyFill="1" applyBorder="1" applyAlignment="1" applyProtection="1">
      <alignment horizontal="left" wrapText="1"/>
      <protection hidden="1"/>
    </xf>
    <xf numFmtId="169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2" fillId="0" borderId="16" xfId="1" applyNumberFormat="1" applyFont="1" applyFill="1" applyBorder="1" applyProtection="1">
      <protection hidden="1"/>
    </xf>
    <xf numFmtId="172" fontId="3" fillId="0" borderId="16" xfId="1" applyNumberFormat="1" applyFont="1" applyFill="1" applyBorder="1" applyAlignment="1" applyProtection="1">
      <alignment horizontal="right"/>
      <protection hidden="1"/>
    </xf>
    <xf numFmtId="173" fontId="3" fillId="0" borderId="16" xfId="1" applyNumberFormat="1" applyFont="1" applyFill="1" applyBorder="1" applyAlignment="1" applyProtection="1">
      <alignment horizontal="right"/>
      <protection hidden="1"/>
    </xf>
    <xf numFmtId="167" fontId="3" fillId="0" borderId="16" xfId="1" applyNumberFormat="1" applyFont="1" applyFill="1" applyBorder="1" applyAlignment="1" applyProtection="1">
      <alignment horizontal="center" vertical="center"/>
      <protection hidden="1"/>
    </xf>
    <xf numFmtId="170" fontId="3" fillId="0" borderId="16" xfId="1" applyNumberFormat="1" applyFont="1" applyFill="1" applyBorder="1" applyAlignment="1" applyProtection="1">
      <alignment horizontal="center" vertical="center"/>
      <protection hidden="1"/>
    </xf>
    <xf numFmtId="169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171" fontId="3" fillId="0" borderId="16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6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4" fontId="1" fillId="0" borderId="16" xfId="1" applyNumberFormat="1" applyBorder="1"/>
    <xf numFmtId="4" fontId="1" fillId="0" borderId="0" xfId="1" applyNumberFormat="1"/>
    <xf numFmtId="167" fontId="8" fillId="0" borderId="16" xfId="1" applyNumberFormat="1" applyFont="1" applyFill="1" applyBorder="1" applyAlignment="1" applyProtection="1">
      <alignment horizontal="center" vertical="center"/>
      <protection hidden="1"/>
    </xf>
    <xf numFmtId="170" fontId="8" fillId="0" borderId="16" xfId="1" applyNumberFormat="1" applyFont="1" applyFill="1" applyBorder="1" applyAlignment="1" applyProtection="1">
      <alignment horizontal="center" vertical="center"/>
      <protection hidden="1"/>
    </xf>
    <xf numFmtId="174" fontId="10" fillId="0" borderId="16" xfId="2" applyNumberFormat="1" applyFont="1" applyFill="1" applyBorder="1" applyAlignment="1" applyProtection="1">
      <alignment horizontal="right" vertical="center"/>
      <protection hidden="1"/>
    </xf>
    <xf numFmtId="166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21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16" xfId="1" applyNumberFormat="1" applyFill="1" applyBorder="1"/>
    <xf numFmtId="166" fontId="3" fillId="2" borderId="18" xfId="1" applyNumberFormat="1" applyFont="1" applyFill="1" applyBorder="1" applyAlignment="1" applyProtection="1">
      <alignment horizontal="center" vertical="center" wrapText="1"/>
      <protection hidden="1"/>
    </xf>
    <xf numFmtId="166" fontId="3" fillId="2" borderId="14" xfId="1" applyNumberFormat="1" applyFont="1" applyFill="1" applyBorder="1" applyAlignment="1" applyProtection="1">
      <alignment horizontal="center" vertical="center" wrapText="1"/>
      <protection hidden="1"/>
    </xf>
    <xf numFmtId="166" fontId="3" fillId="2" borderId="16" xfId="1" applyNumberFormat="1" applyFont="1" applyFill="1" applyBorder="1" applyAlignment="1" applyProtection="1">
      <alignment horizontal="center" vertical="center" wrapText="1"/>
      <protection hidden="1"/>
    </xf>
    <xf numFmtId="171" fontId="3" fillId="2" borderId="16" xfId="1" applyNumberFormat="1" applyFont="1" applyFill="1" applyBorder="1" applyAlignment="1" applyProtection="1">
      <alignment horizontal="left" vertical="center"/>
      <protection hidden="1"/>
    </xf>
    <xf numFmtId="169" fontId="3" fillId="2" borderId="16" xfId="1" applyNumberFormat="1" applyFont="1" applyFill="1" applyBorder="1" applyAlignment="1" applyProtection="1">
      <alignment horizontal="center" vertical="center" wrapText="1"/>
      <protection hidden="1"/>
    </xf>
    <xf numFmtId="170" fontId="3" fillId="2" borderId="16" xfId="1" applyNumberFormat="1" applyFont="1" applyFill="1" applyBorder="1" applyAlignment="1" applyProtection="1">
      <alignment horizontal="center" vertical="center"/>
      <protection hidden="1"/>
    </xf>
    <xf numFmtId="169" fontId="3" fillId="2" borderId="16" xfId="1" applyNumberFormat="1" applyFont="1" applyFill="1" applyBorder="1" applyAlignment="1" applyProtection="1">
      <alignment horizontal="center" vertical="center"/>
      <protection hidden="1"/>
    </xf>
    <xf numFmtId="167" fontId="3" fillId="2" borderId="16" xfId="1" applyNumberFormat="1" applyFont="1" applyFill="1" applyBorder="1" applyAlignment="1" applyProtection="1">
      <alignment horizontal="center" vertical="center"/>
      <protection hidden="1"/>
    </xf>
    <xf numFmtId="165" fontId="3" fillId="2" borderId="16" xfId="1" applyNumberFormat="1" applyFont="1" applyFill="1" applyBorder="1" applyAlignment="1" applyProtection="1">
      <alignment horizontal="center" vertical="center"/>
      <protection hidden="1"/>
    </xf>
    <xf numFmtId="164" fontId="3" fillId="2" borderId="16" xfId="1" applyNumberFormat="1" applyFont="1" applyFill="1" applyBorder="1" applyAlignment="1" applyProtection="1">
      <alignment horizontal="right"/>
      <protection hidden="1"/>
    </xf>
    <xf numFmtId="173" fontId="3" fillId="2" borderId="16" xfId="1" applyNumberFormat="1" applyFont="1" applyFill="1" applyBorder="1" applyAlignment="1" applyProtection="1">
      <alignment horizontal="right"/>
      <protection hidden="1"/>
    </xf>
    <xf numFmtId="172" fontId="3" fillId="2" borderId="16" xfId="1" applyNumberFormat="1" applyFont="1" applyFill="1" applyBorder="1" applyAlignment="1" applyProtection="1">
      <alignment horizontal="right"/>
      <protection hidden="1"/>
    </xf>
    <xf numFmtId="0" fontId="2" fillId="2" borderId="16" xfId="1" applyNumberFormat="1" applyFont="1" applyFill="1" applyBorder="1" applyProtection="1">
      <protection hidden="1"/>
    </xf>
    <xf numFmtId="171" fontId="3" fillId="2" borderId="16" xfId="1" applyNumberFormat="1" applyFont="1" applyFill="1" applyBorder="1" applyAlignment="1" applyProtection="1">
      <alignment horizontal="left" wrapText="1"/>
      <protection hidden="1"/>
    </xf>
    <xf numFmtId="169" fontId="3" fillId="2" borderId="16" xfId="1" applyNumberFormat="1" applyFont="1" applyFill="1" applyBorder="1" applyAlignment="1" applyProtection="1">
      <alignment horizontal="left" wrapText="1"/>
      <protection hidden="1"/>
    </xf>
    <xf numFmtId="170" fontId="3" fillId="2" borderId="16" xfId="1" applyNumberFormat="1" applyFont="1" applyFill="1" applyBorder="1" applyAlignment="1" applyProtection="1">
      <alignment horizontal="left" wrapText="1"/>
      <protection hidden="1"/>
    </xf>
    <xf numFmtId="168" fontId="3" fillId="2" borderId="16" xfId="1" applyNumberFormat="1" applyFont="1" applyFill="1" applyBorder="1" applyAlignment="1" applyProtection="1">
      <alignment horizontal="center" vertical="center"/>
      <protection hidden="1"/>
    </xf>
    <xf numFmtId="167" fontId="3" fillId="2" borderId="16" xfId="1" applyNumberFormat="1" applyFont="1" applyFill="1" applyBorder="1" applyAlignment="1" applyProtection="1">
      <alignment horizontal="left" wrapText="1"/>
      <protection hidden="1"/>
    </xf>
    <xf numFmtId="14" fontId="0" fillId="0" borderId="0" xfId="0" applyNumberFormat="1"/>
    <xf numFmtId="22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4" fontId="0" fillId="0" borderId="0" xfId="0" applyNumberFormat="1"/>
    <xf numFmtId="0" fontId="0" fillId="9" borderId="0" xfId="0" applyFill="1"/>
    <xf numFmtId="0" fontId="0" fillId="10" borderId="0" xfId="0" applyFill="1"/>
    <xf numFmtId="0" fontId="0" fillId="12" borderId="0" xfId="0" applyFill="1"/>
    <xf numFmtId="0" fontId="0" fillId="13" borderId="0" xfId="0" applyFill="1"/>
    <xf numFmtId="0" fontId="0" fillId="0" borderId="16" xfId="0" applyBorder="1"/>
    <xf numFmtId="4" fontId="0" fillId="0" borderId="16" xfId="0" applyNumberFormat="1" applyBorder="1"/>
    <xf numFmtId="1" fontId="0" fillId="0" borderId="16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2" fillId="0" borderId="16" xfId="2" applyFont="1" applyBorder="1" applyAlignment="1">
      <alignment horizontal="center" vertical="center" wrapText="1"/>
    </xf>
    <xf numFmtId="0" fontId="12" fillId="0" borderId="16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9" fontId="12" fillId="0" borderId="16" xfId="2" applyNumberFormat="1" applyFont="1" applyFill="1" applyBorder="1" applyAlignment="1">
      <alignment horizontal="center" vertical="center" wrapText="1"/>
    </xf>
    <xf numFmtId="0" fontId="10" fillId="0" borderId="16" xfId="2" applyNumberFormat="1" applyFont="1" applyFill="1" applyBorder="1" applyAlignment="1" applyProtection="1">
      <alignment horizontal="left" vertical="center" wrapText="1"/>
    </xf>
    <xf numFmtId="0" fontId="12" fillId="0" borderId="16" xfId="2" applyFont="1" applyFill="1" applyBorder="1" applyAlignment="1">
      <alignment horizontal="left" vertical="center" wrapText="1"/>
    </xf>
    <xf numFmtId="0" fontId="10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Fill="1" applyAlignment="1">
      <alignment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7" fillId="0" borderId="16" xfId="2" applyNumberFormat="1" applyFont="1" applyFill="1" applyBorder="1" applyAlignment="1">
      <alignment horizontal="center" vertical="center" wrapText="1"/>
    </xf>
    <xf numFmtId="2" fontId="13" fillId="0" borderId="16" xfId="2" applyNumberFormat="1" applyFont="1" applyFill="1" applyBorder="1" applyAlignment="1">
      <alignment horizontal="center"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0" fontId="12" fillId="11" borderId="0" xfId="2" applyFont="1" applyFill="1" applyAlignment="1">
      <alignment vertical="center" wrapText="1"/>
    </xf>
    <xf numFmtId="4" fontId="12" fillId="0" borderId="16" xfId="2" applyNumberFormat="1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6" xfId="2" applyNumberFormat="1" applyFont="1" applyFill="1" applyBorder="1" applyAlignment="1">
      <alignment vertical="center" wrapText="1"/>
    </xf>
    <xf numFmtId="0" fontId="10" fillId="0" borderId="16" xfId="2" applyNumberFormat="1" applyFont="1" applyFill="1" applyBorder="1" applyAlignment="1">
      <alignment horizontal="center" vertical="center" wrapText="1"/>
    </xf>
    <xf numFmtId="4" fontId="13" fillId="0" borderId="16" xfId="2" applyNumberFormat="1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vertical="center" wrapText="1"/>
    </xf>
    <xf numFmtId="3" fontId="13" fillId="0" borderId="16" xfId="2" applyNumberFormat="1" applyFont="1" applyFill="1" applyBorder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8" fillId="0" borderId="0" xfId="2" applyFont="1" applyFill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2" fontId="13" fillId="0" borderId="0" xfId="2" applyNumberFormat="1" applyFont="1" applyFill="1" applyAlignment="1">
      <alignment horizontal="center" vertical="center" wrapText="1"/>
    </xf>
    <xf numFmtId="175" fontId="13" fillId="0" borderId="0" xfId="2" applyNumberFormat="1" applyFont="1" applyFill="1" applyBorder="1" applyAlignment="1">
      <alignment vertical="center" wrapText="1"/>
    </xf>
    <xf numFmtId="175" fontId="19" fillId="0" borderId="0" xfId="2" applyNumberFormat="1" applyFont="1" applyFill="1" applyAlignment="1">
      <alignment vertical="center" wrapText="1"/>
    </xf>
    <xf numFmtId="175" fontId="20" fillId="0" borderId="0" xfId="2" applyNumberFormat="1" applyFont="1" applyFill="1" applyAlignment="1">
      <alignment vertical="center" wrapText="1"/>
    </xf>
    <xf numFmtId="176" fontId="12" fillId="0" borderId="16" xfId="2" applyNumberFormat="1" applyFont="1" applyFill="1" applyBorder="1" applyAlignment="1">
      <alignment horizontal="center" vertical="center" wrapText="1"/>
    </xf>
    <xf numFmtId="0" fontId="1" fillId="0" borderId="16" xfId="1" applyFill="1" applyBorder="1" applyAlignment="1">
      <alignment horizontal="center" wrapText="1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6" xfId="1" applyBorder="1" applyAlignment="1">
      <alignment horizontal="center" wrapText="1"/>
    </xf>
    <xf numFmtId="166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166" fontId="4" fillId="0" borderId="1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16" xfId="1" applyNumberFormat="1" applyFont="1" applyFill="1" applyBorder="1" applyAlignment="1" applyProtection="1">
      <protection hidden="1"/>
    </xf>
    <xf numFmtId="0" fontId="4" fillId="0" borderId="14" xfId="1" applyNumberFormat="1" applyFont="1" applyFill="1" applyBorder="1" applyAlignment="1" applyProtection="1">
      <protection hidden="1"/>
    </xf>
    <xf numFmtId="166" fontId="4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4" xfId="2" applyFont="1" applyFill="1" applyBorder="1" applyAlignment="1">
      <alignment horizontal="center" vertical="center" wrapText="1"/>
    </xf>
    <xf numFmtId="0" fontId="9" fillId="0" borderId="17" xfId="2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166" fontId="4" fillId="2" borderId="13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6699"/>
      <color rgb="FF00FF00"/>
      <color rgb="FFFF99CC"/>
      <color rgb="FFFF3300"/>
      <color rgb="FFFFFF99"/>
      <color rgb="FF66CCFF"/>
      <color rgb="FFCC9900"/>
      <color rgb="FFCC0099"/>
      <color rgb="FF33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2"/>
  <sheetViews>
    <sheetView showGridLines="0" topLeftCell="G26" zoomScale="85" zoomScaleNormal="85" workbookViewId="0">
      <selection activeCell="AH71" sqref="AH71"/>
    </sheetView>
  </sheetViews>
  <sheetFormatPr defaultColWidth="7.85546875" defaultRowHeight="11.25" x14ac:dyDescent="0.2"/>
  <cols>
    <col min="1" max="1" width="0.5703125" style="1" customWidth="1"/>
    <col min="2" max="2" width="9.85546875" style="1" customWidth="1"/>
    <col min="3" max="4" width="0" style="1" hidden="1" customWidth="1"/>
    <col min="5" max="5" width="5.140625" style="1" customWidth="1"/>
    <col min="6" max="6" width="0" style="1" hidden="1" customWidth="1"/>
    <col min="7" max="7" width="11" style="1" customWidth="1"/>
    <col min="8" max="8" width="4.28515625" style="1" customWidth="1"/>
    <col min="9" max="10" width="9.140625" style="1" customWidth="1"/>
    <col min="11" max="31" width="0" style="1" hidden="1" customWidth="1"/>
    <col min="32" max="32" width="31.85546875" style="1" hidden="1" customWidth="1"/>
    <col min="33" max="33" width="7.85546875" style="1" hidden="1" customWidth="1"/>
    <col min="34" max="34" width="12.85546875" style="1" customWidth="1"/>
    <col min="35" max="35" width="11.28515625" style="1" customWidth="1"/>
    <col min="36" max="36" width="11" style="1" customWidth="1"/>
    <col min="37" max="37" width="11.28515625" style="1" customWidth="1"/>
    <col min="38" max="38" width="10.5703125" style="1" customWidth="1"/>
    <col min="39" max="39" width="11.28515625" style="1" customWidth="1"/>
    <col min="40" max="40" width="11.7109375" style="1" customWidth="1"/>
    <col min="41" max="41" width="10.85546875" style="1" customWidth="1"/>
    <col min="42" max="42" width="11.140625" style="1" customWidth="1"/>
    <col min="43" max="43" width="11.5703125" style="1" customWidth="1"/>
    <col min="44" max="45" width="11.42578125" style="1" customWidth="1"/>
    <col min="46" max="46" width="11.85546875" style="1" customWidth="1"/>
    <col min="47" max="47" width="12.140625" style="1" customWidth="1"/>
    <col min="48" max="48" width="11.28515625" style="1" customWidth="1"/>
    <col min="49" max="49" width="11.85546875" style="1" customWidth="1"/>
    <col min="50" max="50" width="11.5703125" style="1" customWidth="1"/>
    <col min="51" max="51" width="11.85546875" style="1" customWidth="1"/>
    <col min="52" max="52" width="11.42578125" style="1" customWidth="1"/>
    <col min="53" max="53" width="11.5703125" style="1" customWidth="1"/>
    <col min="54" max="54" width="12.5703125" style="1" customWidth="1"/>
    <col min="55" max="55" width="11.42578125" style="1" customWidth="1"/>
    <col min="56" max="56" width="11.140625" style="1" customWidth="1"/>
    <col min="57" max="57" width="13" style="1" customWidth="1"/>
    <col min="58" max="58" width="10.7109375" style="1" customWidth="1"/>
    <col min="59" max="59" width="11.28515625" style="1" customWidth="1"/>
    <col min="60" max="60" width="12.140625" style="1" customWidth="1"/>
    <col min="61" max="61" width="10.7109375" style="1" customWidth="1"/>
    <col min="62" max="62" width="11.28515625" style="1" customWidth="1"/>
    <col min="63" max="63" width="15.140625" style="1" customWidth="1"/>
    <col min="64" max="64" width="11.85546875" style="1" customWidth="1"/>
    <col min="65" max="215" width="7.85546875" style="1" customWidth="1"/>
    <col min="216" max="16384" width="7.85546875" style="1"/>
  </cols>
  <sheetData>
    <row r="1" spans="1:63" ht="409.6" hidden="1" customHeight="1" x14ac:dyDescent="0.2">
      <c r="A1" s="2"/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63" ht="12.75" customHeight="1" x14ac:dyDescent="0.2">
      <c r="A2" s="57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  <c r="P2" s="55"/>
      <c r="Q2" s="55"/>
      <c r="R2" s="55"/>
      <c r="S2" s="55"/>
      <c r="T2" s="5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3" ht="15" customHeight="1" x14ac:dyDescent="0.2">
      <c r="A3" s="5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55"/>
      <c r="Q3" s="55"/>
      <c r="R3" s="55"/>
      <c r="S3" s="55"/>
      <c r="T3" s="5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63" ht="12.75" customHeight="1" x14ac:dyDescent="0.2">
      <c r="A4" s="53"/>
      <c r="B4" s="52"/>
      <c r="C4" s="52" t="s">
        <v>160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4"/>
      <c r="AH4" s="54"/>
    </row>
    <row r="5" spans="1:63" ht="12.75" customHeight="1" x14ac:dyDescent="0.2">
      <c r="A5" s="53"/>
      <c r="B5" s="52"/>
      <c r="C5" s="52" t="s">
        <v>159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1"/>
      <c r="AH5" s="51"/>
    </row>
    <row r="6" spans="1:63" ht="409.6" hidden="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63" ht="409.6" hidden="1" customHeight="1" x14ac:dyDescent="0.2">
      <c r="A7" s="5"/>
      <c r="B7" s="5"/>
      <c r="C7" s="50"/>
      <c r="D7" s="50"/>
      <c r="E7" s="5"/>
      <c r="F7" s="50"/>
      <c r="G7" s="50"/>
      <c r="H7" s="50"/>
      <c r="I7" s="50"/>
      <c r="J7" s="50"/>
      <c r="K7" s="50"/>
      <c r="L7" s="50"/>
      <c r="M7" s="50"/>
      <c r="N7" s="5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</row>
    <row r="8" spans="1:63" ht="10.5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2"/>
      <c r="Y8" s="49"/>
      <c r="Z8" s="5"/>
      <c r="AA8" s="5"/>
      <c r="AB8" s="5"/>
      <c r="AC8" s="3"/>
      <c r="AD8" s="3"/>
      <c r="AE8" s="5"/>
      <c r="AF8" s="3"/>
      <c r="AG8" s="3"/>
      <c r="AH8" s="48"/>
    </row>
    <row r="9" spans="1:63" ht="9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0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3"/>
      <c r="Z9" s="5"/>
      <c r="AA9" s="5"/>
      <c r="AB9" s="5"/>
      <c r="AC9" s="3"/>
      <c r="AD9" s="3"/>
      <c r="AE9" s="5"/>
      <c r="AF9" s="3"/>
      <c r="AG9" s="3"/>
      <c r="AH9" s="3"/>
    </row>
    <row r="10" spans="1:63" ht="32.25" customHeight="1" x14ac:dyDescent="0.2">
      <c r="A10" s="6"/>
      <c r="B10" s="144" t="s">
        <v>158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35" t="s">
        <v>185</v>
      </c>
      <c r="AJ10" s="135" t="s">
        <v>186</v>
      </c>
      <c r="AK10" s="135" t="s">
        <v>169</v>
      </c>
      <c r="AL10" s="135" t="s">
        <v>162</v>
      </c>
      <c r="AM10" s="135" t="s">
        <v>172</v>
      </c>
      <c r="AN10" s="135" t="s">
        <v>170</v>
      </c>
      <c r="AO10" s="135" t="s">
        <v>170</v>
      </c>
      <c r="AP10" s="135" t="s">
        <v>164</v>
      </c>
      <c r="AQ10" s="135" t="s">
        <v>188</v>
      </c>
      <c r="AR10" s="135" t="s">
        <v>171</v>
      </c>
      <c r="AS10" s="135" t="s">
        <v>168</v>
      </c>
      <c r="AT10" s="135" t="s">
        <v>189</v>
      </c>
      <c r="AU10" s="135" t="s">
        <v>173</v>
      </c>
      <c r="AV10" s="135" t="s">
        <v>178</v>
      </c>
      <c r="AW10" s="138" t="s">
        <v>179</v>
      </c>
      <c r="AX10" s="138" t="s">
        <v>165</v>
      </c>
      <c r="AY10" s="138" t="s">
        <v>184</v>
      </c>
      <c r="AZ10" s="138" t="s">
        <v>181</v>
      </c>
      <c r="BA10" s="138" t="s">
        <v>182</v>
      </c>
      <c r="BB10" s="138" t="s">
        <v>167</v>
      </c>
      <c r="BC10" s="138" t="s">
        <v>174</v>
      </c>
      <c r="BD10" s="138" t="s">
        <v>174</v>
      </c>
      <c r="BE10" s="138" t="s">
        <v>175</v>
      </c>
      <c r="BF10" s="138" t="s">
        <v>180</v>
      </c>
      <c r="BG10" s="138" t="s">
        <v>176</v>
      </c>
      <c r="BH10" s="138" t="s">
        <v>176</v>
      </c>
      <c r="BI10" s="138" t="s">
        <v>177</v>
      </c>
      <c r="BJ10" s="138" t="s">
        <v>183</v>
      </c>
      <c r="BK10" s="136"/>
    </row>
    <row r="11" spans="1:63" ht="21.75" customHeight="1" x14ac:dyDescent="0.2">
      <c r="A11" s="6"/>
      <c r="B11" s="34" t="s">
        <v>1</v>
      </c>
      <c r="C11" s="34"/>
      <c r="D11" s="144">
        <v>12010010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7"/>
    </row>
    <row r="12" spans="1:63" ht="12.75" customHeight="1" x14ac:dyDescent="0.2">
      <c r="A12" s="6"/>
      <c r="B12" s="34">
        <v>12010010</v>
      </c>
      <c r="C12" s="34" t="s">
        <v>145</v>
      </c>
      <c r="D12" s="34">
        <v>12010010</v>
      </c>
      <c r="E12" s="47" t="s">
        <v>156</v>
      </c>
      <c r="F12" s="46"/>
      <c r="G12" s="45" t="s">
        <v>157</v>
      </c>
      <c r="H12" s="40" t="s">
        <v>29</v>
      </c>
      <c r="I12" s="40" t="s">
        <v>28</v>
      </c>
      <c r="J12" s="44" t="s">
        <v>6</v>
      </c>
      <c r="K12" s="33"/>
      <c r="L12" s="29">
        <v>1160000</v>
      </c>
      <c r="M12" s="29">
        <v>1710000</v>
      </c>
      <c r="N12" s="29">
        <v>2870000</v>
      </c>
      <c r="O12" s="29">
        <v>1561600</v>
      </c>
      <c r="P12" s="29">
        <v>4431600</v>
      </c>
      <c r="Q12" s="29">
        <v>1530000</v>
      </c>
      <c r="R12" s="33" t="s">
        <v>1</v>
      </c>
      <c r="S12" s="43" t="s">
        <v>1</v>
      </c>
      <c r="T12" s="42"/>
      <c r="U12" s="42"/>
      <c r="V12" s="42"/>
      <c r="W12" s="29">
        <v>1160000</v>
      </c>
      <c r="X12" s="41"/>
      <c r="Y12" s="40"/>
      <c r="Z12" s="39"/>
      <c r="AA12" s="37"/>
      <c r="AB12" s="38"/>
      <c r="AC12" s="37"/>
      <c r="AD12" s="37"/>
      <c r="AE12" s="36"/>
      <c r="AF12" s="35" t="s">
        <v>5</v>
      </c>
      <c r="AG12" s="29">
        <v>0</v>
      </c>
      <c r="AH12" s="29">
        <v>5961600</v>
      </c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>
        <v>443570</v>
      </c>
      <c r="AX12" s="58">
        <v>370000</v>
      </c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>
        <f>SUM(AH12:BJ12)</f>
        <v>6775170</v>
      </c>
    </row>
    <row r="13" spans="1:63" ht="12.75" customHeight="1" x14ac:dyDescent="0.2">
      <c r="A13" s="6"/>
      <c r="B13" s="34">
        <v>12010010</v>
      </c>
      <c r="C13" s="34" t="s">
        <v>145</v>
      </c>
      <c r="D13" s="34">
        <v>12010010</v>
      </c>
      <c r="E13" s="47" t="s">
        <v>156</v>
      </c>
      <c r="F13" s="46"/>
      <c r="G13" s="45" t="s">
        <v>157</v>
      </c>
      <c r="H13" s="40" t="s">
        <v>27</v>
      </c>
      <c r="I13" s="40" t="s">
        <v>26</v>
      </c>
      <c r="J13" s="44" t="s">
        <v>72</v>
      </c>
      <c r="K13" s="33"/>
      <c r="L13" s="29">
        <v>1000</v>
      </c>
      <c r="M13" s="29">
        <v>1000</v>
      </c>
      <c r="N13" s="29">
        <v>2000</v>
      </c>
      <c r="O13" s="29">
        <v>1000</v>
      </c>
      <c r="P13" s="29">
        <v>3000</v>
      </c>
      <c r="Q13" s="29">
        <v>1000</v>
      </c>
      <c r="R13" s="33" t="s">
        <v>1</v>
      </c>
      <c r="S13" s="43" t="s">
        <v>1</v>
      </c>
      <c r="T13" s="42"/>
      <c r="U13" s="42"/>
      <c r="V13" s="42"/>
      <c r="W13" s="29">
        <v>1000</v>
      </c>
      <c r="X13" s="41"/>
      <c r="Y13" s="40"/>
      <c r="Z13" s="39"/>
      <c r="AA13" s="37"/>
      <c r="AB13" s="38"/>
      <c r="AC13" s="37"/>
      <c r="AD13" s="37"/>
      <c r="AE13" s="36"/>
      <c r="AF13" s="35" t="s">
        <v>71</v>
      </c>
      <c r="AG13" s="29">
        <v>0</v>
      </c>
      <c r="AH13" s="29">
        <v>4000</v>
      </c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>
        <v>-3000</v>
      </c>
      <c r="AX13" s="58"/>
      <c r="AY13" s="58"/>
      <c r="AZ13" s="58"/>
      <c r="BA13" s="58"/>
      <c r="BB13" s="58"/>
      <c r="BC13" s="58"/>
      <c r="BD13" s="62">
        <v>-500</v>
      </c>
      <c r="BE13" s="58"/>
      <c r="BF13" s="58"/>
      <c r="BG13" s="58"/>
      <c r="BH13" s="58"/>
      <c r="BI13" s="58"/>
      <c r="BJ13" s="58"/>
      <c r="BK13" s="58">
        <f t="shared" ref="BK13:BK71" si="0">SUM(AH13:BJ13)</f>
        <v>500</v>
      </c>
    </row>
    <row r="14" spans="1:63" ht="12.75" customHeight="1" x14ac:dyDescent="0.2">
      <c r="A14" s="6"/>
      <c r="B14" s="34">
        <v>12010010</v>
      </c>
      <c r="C14" s="34" t="s">
        <v>145</v>
      </c>
      <c r="D14" s="34">
        <v>12010010</v>
      </c>
      <c r="E14" s="47" t="s">
        <v>156</v>
      </c>
      <c r="F14" s="46"/>
      <c r="G14" s="45" t="s">
        <v>157</v>
      </c>
      <c r="H14" s="40" t="s">
        <v>27</v>
      </c>
      <c r="I14" s="40" t="s">
        <v>26</v>
      </c>
      <c r="J14" s="44" t="s">
        <v>70</v>
      </c>
      <c r="K14" s="33"/>
      <c r="L14" s="29">
        <v>74600</v>
      </c>
      <c r="M14" s="29">
        <v>74500</v>
      </c>
      <c r="N14" s="29">
        <v>149100</v>
      </c>
      <c r="O14" s="29">
        <v>74500</v>
      </c>
      <c r="P14" s="29">
        <v>223600</v>
      </c>
      <c r="Q14" s="29">
        <v>74600</v>
      </c>
      <c r="R14" s="33" t="s">
        <v>1</v>
      </c>
      <c r="S14" s="43" t="s">
        <v>1</v>
      </c>
      <c r="T14" s="42"/>
      <c r="U14" s="42"/>
      <c r="V14" s="42"/>
      <c r="W14" s="29">
        <v>74600</v>
      </c>
      <c r="X14" s="41"/>
      <c r="Y14" s="40"/>
      <c r="Z14" s="39"/>
      <c r="AA14" s="37"/>
      <c r="AB14" s="38"/>
      <c r="AC14" s="37"/>
      <c r="AD14" s="37"/>
      <c r="AE14" s="36"/>
      <c r="AF14" s="35" t="s">
        <v>69</v>
      </c>
      <c r="AG14" s="29">
        <v>0</v>
      </c>
      <c r="AH14" s="29">
        <v>298200</v>
      </c>
      <c r="AI14" s="58"/>
      <c r="AJ14" s="58"/>
      <c r="AK14" s="58">
        <v>-8600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>
        <v>-241550</v>
      </c>
      <c r="AX14" s="58"/>
      <c r="AY14" s="58"/>
      <c r="AZ14" s="58"/>
      <c r="BA14" s="58"/>
      <c r="BB14" s="58"/>
      <c r="BC14" s="58"/>
      <c r="BD14" s="62">
        <v>-28000</v>
      </c>
      <c r="BE14" s="58"/>
      <c r="BF14" s="58"/>
      <c r="BG14" s="58"/>
      <c r="BH14" s="58"/>
      <c r="BI14" s="58"/>
      <c r="BJ14" s="58"/>
      <c r="BK14" s="58">
        <f t="shared" si="0"/>
        <v>20050</v>
      </c>
    </row>
    <row r="15" spans="1:63" ht="12.75" customHeight="1" x14ac:dyDescent="0.2">
      <c r="A15" s="6"/>
      <c r="B15" s="34">
        <v>12010010</v>
      </c>
      <c r="C15" s="34" t="s">
        <v>145</v>
      </c>
      <c r="D15" s="34">
        <v>12010010</v>
      </c>
      <c r="E15" s="47" t="s">
        <v>156</v>
      </c>
      <c r="F15" s="46"/>
      <c r="G15" s="45" t="s">
        <v>157</v>
      </c>
      <c r="H15" s="40" t="s">
        <v>27</v>
      </c>
      <c r="I15" s="40" t="s">
        <v>26</v>
      </c>
      <c r="J15" s="44">
        <v>2120000</v>
      </c>
      <c r="K15" s="33"/>
      <c r="L15" s="29"/>
      <c r="M15" s="29"/>
      <c r="N15" s="29"/>
      <c r="O15" s="29"/>
      <c r="P15" s="29"/>
      <c r="Q15" s="29"/>
      <c r="R15" s="33"/>
      <c r="S15" s="43"/>
      <c r="T15" s="42"/>
      <c r="U15" s="42"/>
      <c r="V15" s="42"/>
      <c r="W15" s="29"/>
      <c r="X15" s="41"/>
      <c r="Y15" s="40"/>
      <c r="Z15" s="39"/>
      <c r="AA15" s="37"/>
      <c r="AB15" s="38"/>
      <c r="AC15" s="37"/>
      <c r="AD15" s="37"/>
      <c r="AE15" s="36"/>
      <c r="AF15" s="35"/>
      <c r="AG15" s="29"/>
      <c r="AH15" s="29">
        <v>0</v>
      </c>
      <c r="AI15" s="58"/>
      <c r="AJ15" s="58"/>
      <c r="AK15" s="58">
        <v>8600</v>
      </c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>
        <f t="shared" si="0"/>
        <v>8600</v>
      </c>
    </row>
    <row r="16" spans="1:63" ht="12.75" customHeight="1" x14ac:dyDescent="0.2">
      <c r="A16" s="6"/>
      <c r="B16" s="34">
        <v>12010010</v>
      </c>
      <c r="C16" s="34" t="s">
        <v>145</v>
      </c>
      <c r="D16" s="34">
        <v>12010010</v>
      </c>
      <c r="E16" s="47" t="s">
        <v>156</v>
      </c>
      <c r="F16" s="46"/>
      <c r="G16" s="45" t="s">
        <v>157</v>
      </c>
      <c r="H16" s="40" t="s">
        <v>27</v>
      </c>
      <c r="I16" s="40" t="s">
        <v>26</v>
      </c>
      <c r="J16" s="44" t="s">
        <v>68</v>
      </c>
      <c r="K16" s="33"/>
      <c r="L16" s="29">
        <v>36000</v>
      </c>
      <c r="M16" s="29">
        <v>36000</v>
      </c>
      <c r="N16" s="29">
        <v>72000</v>
      </c>
      <c r="O16" s="29">
        <v>36000</v>
      </c>
      <c r="P16" s="29">
        <v>108000</v>
      </c>
      <c r="Q16" s="29">
        <v>36000</v>
      </c>
      <c r="R16" s="33" t="s">
        <v>1</v>
      </c>
      <c r="S16" s="43" t="s">
        <v>1</v>
      </c>
      <c r="T16" s="42"/>
      <c r="U16" s="42"/>
      <c r="V16" s="42"/>
      <c r="W16" s="29">
        <v>36000</v>
      </c>
      <c r="X16" s="41"/>
      <c r="Y16" s="40"/>
      <c r="Z16" s="39"/>
      <c r="AA16" s="37"/>
      <c r="AB16" s="38"/>
      <c r="AC16" s="37"/>
      <c r="AD16" s="37"/>
      <c r="AE16" s="36"/>
      <c r="AF16" s="35" t="s">
        <v>67</v>
      </c>
      <c r="AG16" s="29">
        <v>0</v>
      </c>
      <c r="AH16" s="29">
        <v>144000</v>
      </c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>
        <v>-104020</v>
      </c>
      <c r="AX16" s="58"/>
      <c r="AY16" s="58"/>
      <c r="AZ16" s="58"/>
      <c r="BA16" s="58"/>
      <c r="BB16" s="58"/>
      <c r="BC16" s="58"/>
      <c r="BD16" s="58">
        <v>-20000</v>
      </c>
      <c r="BE16" s="58"/>
      <c r="BF16" s="58"/>
      <c r="BG16" s="58"/>
      <c r="BH16" s="58"/>
      <c r="BI16" s="58"/>
      <c r="BJ16" s="58"/>
      <c r="BK16" s="58">
        <f t="shared" si="0"/>
        <v>19980</v>
      </c>
    </row>
    <row r="17" spans="1:63" ht="12.75" customHeight="1" x14ac:dyDescent="0.2">
      <c r="A17" s="6"/>
      <c r="B17" s="34">
        <v>12010010</v>
      </c>
      <c r="C17" s="34" t="s">
        <v>145</v>
      </c>
      <c r="D17" s="34">
        <v>12010010</v>
      </c>
      <c r="E17" s="47" t="s">
        <v>156</v>
      </c>
      <c r="F17" s="46"/>
      <c r="G17" s="45" t="s">
        <v>157</v>
      </c>
      <c r="H17" s="40" t="s">
        <v>27</v>
      </c>
      <c r="I17" s="40" t="s">
        <v>26</v>
      </c>
      <c r="J17" s="44" t="s">
        <v>25</v>
      </c>
      <c r="K17" s="33"/>
      <c r="L17" s="29">
        <v>0</v>
      </c>
      <c r="M17" s="29">
        <v>50000</v>
      </c>
      <c r="N17" s="29">
        <v>50000</v>
      </c>
      <c r="O17" s="29">
        <v>175000</v>
      </c>
      <c r="P17" s="29">
        <v>225000</v>
      </c>
      <c r="Q17" s="29">
        <v>0</v>
      </c>
      <c r="R17" s="33" t="s">
        <v>1</v>
      </c>
      <c r="S17" s="43" t="s">
        <v>1</v>
      </c>
      <c r="T17" s="42"/>
      <c r="U17" s="42"/>
      <c r="V17" s="42"/>
      <c r="W17" s="29">
        <v>0</v>
      </c>
      <c r="X17" s="41"/>
      <c r="Y17" s="40"/>
      <c r="Z17" s="39"/>
      <c r="AA17" s="37"/>
      <c r="AB17" s="38"/>
      <c r="AC17" s="37"/>
      <c r="AD17" s="37"/>
      <c r="AE17" s="36"/>
      <c r="AF17" s="35" t="s">
        <v>24</v>
      </c>
      <c r="AG17" s="29">
        <v>0</v>
      </c>
      <c r="AH17" s="29">
        <v>225000</v>
      </c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>
        <v>-225000</v>
      </c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>
        <f t="shared" si="0"/>
        <v>0</v>
      </c>
    </row>
    <row r="18" spans="1:63" ht="12.75" customHeight="1" x14ac:dyDescent="0.2">
      <c r="A18" s="6"/>
      <c r="B18" s="34">
        <v>12010010</v>
      </c>
      <c r="C18" s="34" t="s">
        <v>145</v>
      </c>
      <c r="D18" s="34">
        <v>12010010</v>
      </c>
      <c r="E18" s="47" t="s">
        <v>156</v>
      </c>
      <c r="F18" s="46"/>
      <c r="G18" s="45" t="s">
        <v>157</v>
      </c>
      <c r="H18" s="40" t="s">
        <v>20</v>
      </c>
      <c r="I18" s="40" t="s">
        <v>19</v>
      </c>
      <c r="J18" s="44" t="s">
        <v>6</v>
      </c>
      <c r="K18" s="33"/>
      <c r="L18" s="29">
        <v>350300</v>
      </c>
      <c r="M18" s="29">
        <v>516400</v>
      </c>
      <c r="N18" s="29">
        <v>866700</v>
      </c>
      <c r="O18" s="29">
        <v>396000</v>
      </c>
      <c r="P18" s="29">
        <v>1262700</v>
      </c>
      <c r="Q18" s="29">
        <v>216000</v>
      </c>
      <c r="R18" s="33" t="s">
        <v>1</v>
      </c>
      <c r="S18" s="43" t="s">
        <v>1</v>
      </c>
      <c r="T18" s="42"/>
      <c r="U18" s="42"/>
      <c r="V18" s="42"/>
      <c r="W18" s="29">
        <v>350300</v>
      </c>
      <c r="X18" s="41"/>
      <c r="Y18" s="40"/>
      <c r="Z18" s="39"/>
      <c r="AA18" s="37"/>
      <c r="AB18" s="38"/>
      <c r="AC18" s="37"/>
      <c r="AD18" s="37"/>
      <c r="AE18" s="36"/>
      <c r="AF18" s="35" t="s">
        <v>5</v>
      </c>
      <c r="AG18" s="29">
        <v>0</v>
      </c>
      <c r="AH18" s="29">
        <v>1478700</v>
      </c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>
        <v>130000</v>
      </c>
      <c r="AX18" s="58">
        <v>141000</v>
      </c>
      <c r="AY18" s="58"/>
      <c r="AZ18" s="58"/>
      <c r="BA18" s="58"/>
      <c r="BB18" s="58"/>
      <c r="BC18" s="58"/>
      <c r="BD18" s="58">
        <v>48500</v>
      </c>
      <c r="BE18" s="58"/>
      <c r="BF18" s="58"/>
      <c r="BG18" s="58"/>
      <c r="BH18" s="58"/>
      <c r="BI18" s="58"/>
      <c r="BJ18" s="58"/>
      <c r="BK18" s="58">
        <f t="shared" si="0"/>
        <v>1798200</v>
      </c>
    </row>
    <row r="19" spans="1:63" ht="12.75" customHeight="1" x14ac:dyDescent="0.2">
      <c r="A19" s="6"/>
      <c r="B19" s="34">
        <v>12010010</v>
      </c>
      <c r="C19" s="34" t="s">
        <v>145</v>
      </c>
      <c r="D19" s="34">
        <v>12010010</v>
      </c>
      <c r="E19" s="47" t="s">
        <v>156</v>
      </c>
      <c r="F19" s="46"/>
      <c r="G19" s="45" t="s">
        <v>157</v>
      </c>
      <c r="H19" s="40" t="s">
        <v>40</v>
      </c>
      <c r="I19" s="40" t="s">
        <v>63</v>
      </c>
      <c r="J19" s="44" t="s">
        <v>6</v>
      </c>
      <c r="K19" s="33"/>
      <c r="L19" s="29">
        <v>27900</v>
      </c>
      <c r="M19" s="29">
        <v>27900</v>
      </c>
      <c r="N19" s="29">
        <v>55800</v>
      </c>
      <c r="O19" s="29">
        <v>27900</v>
      </c>
      <c r="P19" s="29">
        <v>83700</v>
      </c>
      <c r="Q19" s="29">
        <v>27500</v>
      </c>
      <c r="R19" s="33" t="s">
        <v>1</v>
      </c>
      <c r="S19" s="43" t="s">
        <v>1</v>
      </c>
      <c r="T19" s="42"/>
      <c r="U19" s="42"/>
      <c r="V19" s="42"/>
      <c r="W19" s="29">
        <v>27900</v>
      </c>
      <c r="X19" s="41"/>
      <c r="Y19" s="40"/>
      <c r="Z19" s="39"/>
      <c r="AA19" s="37"/>
      <c r="AB19" s="38"/>
      <c r="AC19" s="37"/>
      <c r="AD19" s="37"/>
      <c r="AE19" s="36"/>
      <c r="AF19" s="35" t="s">
        <v>5</v>
      </c>
      <c r="AG19" s="29">
        <v>9300</v>
      </c>
      <c r="AH19" s="29">
        <v>111200</v>
      </c>
      <c r="AI19" s="58"/>
      <c r="AJ19" s="58"/>
      <c r="AK19" s="58">
        <v>-27900</v>
      </c>
      <c r="AL19" s="58"/>
      <c r="AM19" s="58"/>
      <c r="AN19" s="58">
        <v>-27900</v>
      </c>
      <c r="AO19" s="58"/>
      <c r="AP19" s="58"/>
      <c r="AQ19" s="58"/>
      <c r="AR19" s="58">
        <v>-6100</v>
      </c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>
        <v>-49300</v>
      </c>
      <c r="BD19" s="58"/>
      <c r="BE19" s="58"/>
      <c r="BF19" s="58"/>
      <c r="BG19" s="58"/>
      <c r="BH19" s="58"/>
      <c r="BI19" s="58"/>
      <c r="BJ19" s="58"/>
      <c r="BK19" s="58">
        <f t="shared" si="0"/>
        <v>0</v>
      </c>
    </row>
    <row r="20" spans="1:63" ht="12.75" customHeight="1" x14ac:dyDescent="0.2">
      <c r="A20" s="6"/>
      <c r="B20" s="34">
        <v>12010010</v>
      </c>
      <c r="C20" s="34" t="s">
        <v>145</v>
      </c>
      <c r="D20" s="34">
        <v>12010010</v>
      </c>
      <c r="E20" s="47" t="s">
        <v>156</v>
      </c>
      <c r="F20" s="46"/>
      <c r="G20" s="45" t="s">
        <v>157</v>
      </c>
      <c r="H20" s="40" t="s">
        <v>40</v>
      </c>
      <c r="I20" s="40" t="s">
        <v>100</v>
      </c>
      <c r="J20" s="44" t="s">
        <v>99</v>
      </c>
      <c r="K20" s="33"/>
      <c r="L20" s="29">
        <v>75000</v>
      </c>
      <c r="M20" s="29">
        <v>75000</v>
      </c>
      <c r="N20" s="29">
        <v>150000</v>
      </c>
      <c r="O20" s="29">
        <v>75000</v>
      </c>
      <c r="P20" s="29">
        <v>225000</v>
      </c>
      <c r="Q20" s="29">
        <v>71800</v>
      </c>
      <c r="R20" s="33" t="s">
        <v>1</v>
      </c>
      <c r="S20" s="43" t="s">
        <v>1</v>
      </c>
      <c r="T20" s="42"/>
      <c r="U20" s="42"/>
      <c r="V20" s="42"/>
      <c r="W20" s="29">
        <v>75000</v>
      </c>
      <c r="X20" s="41"/>
      <c r="Y20" s="40"/>
      <c r="Z20" s="39"/>
      <c r="AA20" s="37"/>
      <c r="AB20" s="38"/>
      <c r="AC20" s="37"/>
      <c r="AD20" s="37"/>
      <c r="AE20" s="36"/>
      <c r="AF20" s="35" t="s">
        <v>98</v>
      </c>
      <c r="AG20" s="29">
        <v>25000</v>
      </c>
      <c r="AH20" s="29">
        <v>296800</v>
      </c>
      <c r="AI20" s="58"/>
      <c r="AJ20" s="58"/>
      <c r="AK20" s="58">
        <v>27900</v>
      </c>
      <c r="AL20" s="58"/>
      <c r="AM20" s="58"/>
      <c r="AN20" s="58">
        <v>27900</v>
      </c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>
        <v>81213.740000000005</v>
      </c>
      <c r="BD20" s="58"/>
      <c r="BE20" s="58"/>
      <c r="BF20" s="58"/>
      <c r="BG20" s="58"/>
      <c r="BH20" s="58"/>
      <c r="BI20" s="58"/>
      <c r="BJ20" s="58"/>
      <c r="BK20" s="58">
        <f t="shared" si="0"/>
        <v>433813.74</v>
      </c>
    </row>
    <row r="21" spans="1:63" ht="12.75" customHeight="1" x14ac:dyDescent="0.2">
      <c r="A21" s="6"/>
      <c r="B21" s="34">
        <v>12010010</v>
      </c>
      <c r="C21" s="34" t="s">
        <v>145</v>
      </c>
      <c r="D21" s="34">
        <v>12010010</v>
      </c>
      <c r="E21" s="47" t="s">
        <v>156</v>
      </c>
      <c r="F21" s="46"/>
      <c r="G21" s="45" t="s">
        <v>157</v>
      </c>
      <c r="H21" s="40" t="s">
        <v>40</v>
      </c>
      <c r="I21" s="40" t="s">
        <v>46</v>
      </c>
      <c r="J21" s="44" t="s">
        <v>52</v>
      </c>
      <c r="K21" s="33"/>
      <c r="L21" s="29">
        <v>8000</v>
      </c>
      <c r="M21" s="29">
        <v>12000</v>
      </c>
      <c r="N21" s="29">
        <v>20000</v>
      </c>
      <c r="O21" s="29">
        <v>12000</v>
      </c>
      <c r="P21" s="29">
        <v>32000</v>
      </c>
      <c r="Q21" s="29">
        <v>14900</v>
      </c>
      <c r="R21" s="33" t="s">
        <v>1</v>
      </c>
      <c r="S21" s="43" t="s">
        <v>1</v>
      </c>
      <c r="T21" s="42"/>
      <c r="U21" s="42"/>
      <c r="V21" s="42"/>
      <c r="W21" s="29">
        <v>8000</v>
      </c>
      <c r="X21" s="41"/>
      <c r="Y21" s="40"/>
      <c r="Z21" s="39"/>
      <c r="AA21" s="37"/>
      <c r="AB21" s="38"/>
      <c r="AC21" s="37"/>
      <c r="AD21" s="37"/>
      <c r="AE21" s="36"/>
      <c r="AF21" s="35" t="s">
        <v>51</v>
      </c>
      <c r="AG21" s="29">
        <v>0</v>
      </c>
      <c r="AH21" s="29">
        <v>46900</v>
      </c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>
        <v>-1403.74</v>
      </c>
      <c r="BD21" s="58"/>
      <c r="BE21" s="58"/>
      <c r="BF21" s="58"/>
      <c r="BG21" s="58"/>
      <c r="BH21" s="58"/>
      <c r="BI21" s="58"/>
      <c r="BJ21" s="58"/>
      <c r="BK21" s="58">
        <f t="shared" si="0"/>
        <v>45496.26</v>
      </c>
    </row>
    <row r="22" spans="1:63" ht="12.75" customHeight="1" x14ac:dyDescent="0.2">
      <c r="A22" s="6"/>
      <c r="B22" s="34">
        <v>12010010</v>
      </c>
      <c r="C22" s="34" t="s">
        <v>145</v>
      </c>
      <c r="D22" s="34">
        <v>12010010</v>
      </c>
      <c r="E22" s="47" t="s">
        <v>156</v>
      </c>
      <c r="F22" s="46"/>
      <c r="G22" s="45" t="s">
        <v>157</v>
      </c>
      <c r="H22" s="40" t="s">
        <v>40</v>
      </c>
      <c r="I22" s="40" t="s">
        <v>43</v>
      </c>
      <c r="J22" s="44" t="s">
        <v>42</v>
      </c>
      <c r="K22" s="33"/>
      <c r="L22" s="29">
        <v>40000</v>
      </c>
      <c r="M22" s="29">
        <v>0</v>
      </c>
      <c r="N22" s="29">
        <v>40000</v>
      </c>
      <c r="O22" s="29">
        <v>45000</v>
      </c>
      <c r="P22" s="29">
        <v>85000</v>
      </c>
      <c r="Q22" s="29">
        <v>0</v>
      </c>
      <c r="R22" s="33" t="s">
        <v>1</v>
      </c>
      <c r="S22" s="43" t="s">
        <v>1</v>
      </c>
      <c r="T22" s="42"/>
      <c r="U22" s="42"/>
      <c r="V22" s="42"/>
      <c r="W22" s="29">
        <v>40000</v>
      </c>
      <c r="X22" s="41"/>
      <c r="Y22" s="40"/>
      <c r="Z22" s="39"/>
      <c r="AA22" s="37"/>
      <c r="AB22" s="38"/>
      <c r="AC22" s="37"/>
      <c r="AD22" s="37"/>
      <c r="AE22" s="36"/>
      <c r="AF22" s="35" t="s">
        <v>41</v>
      </c>
      <c r="AG22" s="29">
        <v>0</v>
      </c>
      <c r="AH22" s="29">
        <v>85000</v>
      </c>
      <c r="AI22" s="58"/>
      <c r="AJ22" s="58"/>
      <c r="AK22" s="58"/>
      <c r="AL22" s="58"/>
      <c r="AM22" s="58"/>
      <c r="AN22" s="58"/>
      <c r="AO22" s="58"/>
      <c r="AP22" s="58"/>
      <c r="AQ22" s="58"/>
      <c r="AR22" s="58">
        <v>6100</v>
      </c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>
        <v>-29490</v>
      </c>
      <c r="BD22" s="58"/>
      <c r="BE22" s="58"/>
      <c r="BF22" s="58"/>
      <c r="BG22" s="58"/>
      <c r="BH22" s="58"/>
      <c r="BI22" s="58"/>
      <c r="BJ22" s="58"/>
      <c r="BK22" s="58">
        <f t="shared" si="0"/>
        <v>61610</v>
      </c>
    </row>
    <row r="23" spans="1:63" ht="12.75" customHeight="1" x14ac:dyDescent="0.2">
      <c r="A23" s="6"/>
      <c r="B23" s="34">
        <v>12010010</v>
      </c>
      <c r="C23" s="34" t="s">
        <v>145</v>
      </c>
      <c r="D23" s="34">
        <v>12010010</v>
      </c>
      <c r="E23" s="47" t="s">
        <v>156</v>
      </c>
      <c r="F23" s="46"/>
      <c r="G23" s="45" t="s">
        <v>157</v>
      </c>
      <c r="H23" s="40" t="s">
        <v>40</v>
      </c>
      <c r="I23" s="40" t="s">
        <v>39</v>
      </c>
      <c r="J23" s="44" t="s">
        <v>38</v>
      </c>
      <c r="K23" s="33"/>
      <c r="L23" s="29">
        <v>3600</v>
      </c>
      <c r="M23" s="29">
        <v>0</v>
      </c>
      <c r="N23" s="29">
        <v>3600</v>
      </c>
      <c r="O23" s="29">
        <v>3600</v>
      </c>
      <c r="P23" s="29">
        <v>7200</v>
      </c>
      <c r="Q23" s="29">
        <v>3600</v>
      </c>
      <c r="R23" s="33" t="s">
        <v>1</v>
      </c>
      <c r="S23" s="43" t="s">
        <v>1</v>
      </c>
      <c r="T23" s="42"/>
      <c r="U23" s="42"/>
      <c r="V23" s="42"/>
      <c r="W23" s="29">
        <v>3600</v>
      </c>
      <c r="X23" s="41"/>
      <c r="Y23" s="40"/>
      <c r="Z23" s="39"/>
      <c r="AA23" s="37"/>
      <c r="AB23" s="38"/>
      <c r="AC23" s="37"/>
      <c r="AD23" s="37"/>
      <c r="AE23" s="36"/>
      <c r="AF23" s="35" t="s">
        <v>37</v>
      </c>
      <c r="AG23" s="29">
        <v>0</v>
      </c>
      <c r="AH23" s="29">
        <v>10800</v>
      </c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>
        <v>-1020</v>
      </c>
      <c r="BD23" s="58"/>
      <c r="BE23" s="58"/>
      <c r="BF23" s="58"/>
      <c r="BG23" s="58"/>
      <c r="BH23" s="58"/>
      <c r="BI23" s="58"/>
      <c r="BJ23" s="58"/>
      <c r="BK23" s="58">
        <f t="shared" si="0"/>
        <v>9780</v>
      </c>
    </row>
    <row r="24" spans="1:63" ht="12.75" customHeight="1" x14ac:dyDescent="0.2">
      <c r="A24" s="6"/>
      <c r="B24" s="34">
        <v>12010010</v>
      </c>
      <c r="C24" s="34" t="s">
        <v>145</v>
      </c>
      <c r="D24" s="34">
        <v>12010010</v>
      </c>
      <c r="E24" s="47" t="s">
        <v>156</v>
      </c>
      <c r="F24" s="46"/>
      <c r="G24" s="45" t="s">
        <v>155</v>
      </c>
      <c r="H24" s="40" t="s">
        <v>29</v>
      </c>
      <c r="I24" s="40" t="s">
        <v>28</v>
      </c>
      <c r="J24" s="44" t="s">
        <v>6</v>
      </c>
      <c r="K24" s="33"/>
      <c r="L24" s="29">
        <v>106000</v>
      </c>
      <c r="M24" s="29">
        <v>243800</v>
      </c>
      <c r="N24" s="29">
        <v>349800</v>
      </c>
      <c r="O24" s="29">
        <v>74200</v>
      </c>
      <c r="P24" s="29">
        <v>424000</v>
      </c>
      <c r="Q24" s="29">
        <v>210800</v>
      </c>
      <c r="R24" s="33" t="s">
        <v>1</v>
      </c>
      <c r="S24" s="43" t="s">
        <v>1</v>
      </c>
      <c r="T24" s="42"/>
      <c r="U24" s="42"/>
      <c r="V24" s="42"/>
      <c r="W24" s="29">
        <v>106000</v>
      </c>
      <c r="X24" s="41"/>
      <c r="Y24" s="40"/>
      <c r="Z24" s="39"/>
      <c r="AA24" s="37"/>
      <c r="AB24" s="38"/>
      <c r="AC24" s="37"/>
      <c r="AD24" s="37"/>
      <c r="AE24" s="36"/>
      <c r="AF24" s="35" t="s">
        <v>5</v>
      </c>
      <c r="AG24" s="29">
        <v>0</v>
      </c>
      <c r="AH24" s="29">
        <v>634800</v>
      </c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>
        <v>185000</v>
      </c>
      <c r="AW24" s="58"/>
      <c r="AX24" s="58">
        <v>1105000</v>
      </c>
      <c r="AY24" s="58"/>
      <c r="AZ24" s="58"/>
      <c r="BA24" s="58"/>
      <c r="BB24" s="58">
        <v>333400</v>
      </c>
      <c r="BC24" s="58"/>
      <c r="BD24" s="58"/>
      <c r="BE24" s="58"/>
      <c r="BF24" s="58"/>
      <c r="BG24" s="58"/>
      <c r="BH24" s="58"/>
      <c r="BI24" s="58"/>
      <c r="BJ24" s="58"/>
      <c r="BK24" s="58">
        <f t="shared" si="0"/>
        <v>2258200</v>
      </c>
    </row>
    <row r="25" spans="1:63" ht="12.75" customHeight="1" x14ac:dyDescent="0.2">
      <c r="A25" s="6"/>
      <c r="B25" s="34">
        <v>12010010</v>
      </c>
      <c r="C25" s="34" t="s">
        <v>145</v>
      </c>
      <c r="D25" s="34">
        <v>12010010</v>
      </c>
      <c r="E25" s="47" t="s">
        <v>156</v>
      </c>
      <c r="F25" s="46"/>
      <c r="G25" s="45" t="s">
        <v>155</v>
      </c>
      <c r="H25" s="40" t="s">
        <v>27</v>
      </c>
      <c r="I25" s="40" t="s">
        <v>26</v>
      </c>
      <c r="J25" s="44" t="s">
        <v>72</v>
      </c>
      <c r="K25" s="33"/>
      <c r="L25" s="29">
        <v>500</v>
      </c>
      <c r="M25" s="29">
        <v>500</v>
      </c>
      <c r="N25" s="29">
        <v>1000</v>
      </c>
      <c r="O25" s="29">
        <v>500</v>
      </c>
      <c r="P25" s="29">
        <v>1500</v>
      </c>
      <c r="Q25" s="29">
        <v>0</v>
      </c>
      <c r="R25" s="33" t="s">
        <v>1</v>
      </c>
      <c r="S25" s="43" t="s">
        <v>1</v>
      </c>
      <c r="T25" s="42"/>
      <c r="U25" s="42"/>
      <c r="V25" s="42"/>
      <c r="W25" s="29">
        <v>500</v>
      </c>
      <c r="X25" s="41"/>
      <c r="Y25" s="40"/>
      <c r="Z25" s="39"/>
      <c r="AA25" s="37"/>
      <c r="AB25" s="38"/>
      <c r="AC25" s="37"/>
      <c r="AD25" s="37"/>
      <c r="AE25" s="36"/>
      <c r="AF25" s="35" t="s">
        <v>71</v>
      </c>
      <c r="AG25" s="29">
        <v>0</v>
      </c>
      <c r="AH25" s="29">
        <v>1500</v>
      </c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>
        <v>-1500</v>
      </c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>
        <f t="shared" si="0"/>
        <v>0</v>
      </c>
    </row>
    <row r="26" spans="1:63" ht="12.75" customHeight="1" x14ac:dyDescent="0.2">
      <c r="A26" s="6"/>
      <c r="B26" s="34">
        <v>12010010</v>
      </c>
      <c r="C26" s="34" t="s">
        <v>145</v>
      </c>
      <c r="D26" s="34">
        <v>12010010</v>
      </c>
      <c r="E26" s="47" t="s">
        <v>156</v>
      </c>
      <c r="F26" s="46"/>
      <c r="G26" s="45" t="s">
        <v>155</v>
      </c>
      <c r="H26" s="40" t="s">
        <v>27</v>
      </c>
      <c r="I26" s="40" t="s">
        <v>26</v>
      </c>
      <c r="J26" s="44" t="s">
        <v>70</v>
      </c>
      <c r="K26" s="33"/>
      <c r="L26" s="29">
        <v>30000</v>
      </c>
      <c r="M26" s="29">
        <v>30000</v>
      </c>
      <c r="N26" s="29">
        <v>60000</v>
      </c>
      <c r="O26" s="29">
        <v>30000</v>
      </c>
      <c r="P26" s="29">
        <v>90000</v>
      </c>
      <c r="Q26" s="29">
        <v>0</v>
      </c>
      <c r="R26" s="33" t="s">
        <v>1</v>
      </c>
      <c r="S26" s="43" t="s">
        <v>1</v>
      </c>
      <c r="T26" s="42"/>
      <c r="U26" s="42"/>
      <c r="V26" s="42"/>
      <c r="W26" s="29">
        <v>30000</v>
      </c>
      <c r="X26" s="41"/>
      <c r="Y26" s="40"/>
      <c r="Z26" s="39"/>
      <c r="AA26" s="37"/>
      <c r="AB26" s="38"/>
      <c r="AC26" s="37"/>
      <c r="AD26" s="37"/>
      <c r="AE26" s="36"/>
      <c r="AF26" s="35" t="s">
        <v>69</v>
      </c>
      <c r="AG26" s="29">
        <v>0</v>
      </c>
      <c r="AH26" s="29">
        <v>90000</v>
      </c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>
        <v>-90000</v>
      </c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>
        <f t="shared" si="0"/>
        <v>0</v>
      </c>
    </row>
    <row r="27" spans="1:63" ht="12.75" customHeight="1" x14ac:dyDescent="0.2">
      <c r="A27" s="6"/>
      <c r="B27" s="34">
        <v>12010010</v>
      </c>
      <c r="C27" s="34" t="s">
        <v>145</v>
      </c>
      <c r="D27" s="34">
        <v>12010010</v>
      </c>
      <c r="E27" s="47" t="s">
        <v>156</v>
      </c>
      <c r="F27" s="46"/>
      <c r="G27" s="45" t="s">
        <v>155</v>
      </c>
      <c r="H27" s="40" t="s">
        <v>27</v>
      </c>
      <c r="I27" s="40" t="s">
        <v>26</v>
      </c>
      <c r="J27" s="44" t="s">
        <v>68</v>
      </c>
      <c r="K27" s="33"/>
      <c r="L27" s="29">
        <v>18000</v>
      </c>
      <c r="M27" s="29">
        <v>18000</v>
      </c>
      <c r="N27" s="29">
        <v>36000</v>
      </c>
      <c r="O27" s="29">
        <v>18000</v>
      </c>
      <c r="P27" s="29">
        <v>54000</v>
      </c>
      <c r="Q27" s="29">
        <v>0</v>
      </c>
      <c r="R27" s="33" t="s">
        <v>1</v>
      </c>
      <c r="S27" s="43" t="s">
        <v>1</v>
      </c>
      <c r="T27" s="42"/>
      <c r="U27" s="42"/>
      <c r="V27" s="42"/>
      <c r="W27" s="29">
        <v>18000</v>
      </c>
      <c r="X27" s="41"/>
      <c r="Y27" s="40"/>
      <c r="Z27" s="39"/>
      <c r="AA27" s="37"/>
      <c r="AB27" s="38"/>
      <c r="AC27" s="37"/>
      <c r="AD27" s="37"/>
      <c r="AE27" s="36"/>
      <c r="AF27" s="35" t="s">
        <v>67</v>
      </c>
      <c r="AG27" s="29">
        <v>0</v>
      </c>
      <c r="AH27" s="29">
        <v>54000</v>
      </c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>
        <v>-54000</v>
      </c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>
        <f t="shared" si="0"/>
        <v>0</v>
      </c>
    </row>
    <row r="28" spans="1:63" ht="12.75" customHeight="1" x14ac:dyDescent="0.2">
      <c r="A28" s="6"/>
      <c r="B28" s="34">
        <v>12010010</v>
      </c>
      <c r="C28" s="34" t="s">
        <v>145</v>
      </c>
      <c r="D28" s="34">
        <v>12010010</v>
      </c>
      <c r="E28" s="47" t="s">
        <v>156</v>
      </c>
      <c r="F28" s="46"/>
      <c r="G28" s="45" t="s">
        <v>155</v>
      </c>
      <c r="H28" s="40" t="s">
        <v>27</v>
      </c>
      <c r="I28" s="40" t="s">
        <v>26</v>
      </c>
      <c r="J28" s="44" t="s">
        <v>25</v>
      </c>
      <c r="K28" s="33"/>
      <c r="L28" s="29">
        <v>0</v>
      </c>
      <c r="M28" s="29">
        <v>0</v>
      </c>
      <c r="N28" s="29">
        <v>0</v>
      </c>
      <c r="O28" s="29">
        <v>171600</v>
      </c>
      <c r="P28" s="29">
        <v>171600</v>
      </c>
      <c r="Q28" s="29">
        <v>0</v>
      </c>
      <c r="R28" s="33" t="s">
        <v>1</v>
      </c>
      <c r="S28" s="43" t="s">
        <v>1</v>
      </c>
      <c r="T28" s="42"/>
      <c r="U28" s="42"/>
      <c r="V28" s="42"/>
      <c r="W28" s="29">
        <v>0</v>
      </c>
      <c r="X28" s="41"/>
      <c r="Y28" s="40"/>
      <c r="Z28" s="39"/>
      <c r="AA28" s="37"/>
      <c r="AB28" s="38"/>
      <c r="AC28" s="37"/>
      <c r="AD28" s="37"/>
      <c r="AE28" s="36"/>
      <c r="AF28" s="35" t="s">
        <v>24</v>
      </c>
      <c r="AG28" s="29">
        <v>0</v>
      </c>
      <c r="AH28" s="29">
        <v>171600</v>
      </c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>
        <v>-94612.64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>
        <f t="shared" si="0"/>
        <v>76987.360000000001</v>
      </c>
    </row>
    <row r="29" spans="1:63" ht="12.75" customHeight="1" x14ac:dyDescent="0.2">
      <c r="A29" s="6"/>
      <c r="B29" s="34">
        <v>12010010</v>
      </c>
      <c r="C29" s="34" t="s">
        <v>145</v>
      </c>
      <c r="D29" s="34">
        <v>12010010</v>
      </c>
      <c r="E29" s="47" t="s">
        <v>156</v>
      </c>
      <c r="F29" s="46"/>
      <c r="G29" s="45" t="s">
        <v>155</v>
      </c>
      <c r="H29" s="40" t="s">
        <v>20</v>
      </c>
      <c r="I29" s="40" t="s">
        <v>19</v>
      </c>
      <c r="J29" s="44" t="s">
        <v>6</v>
      </c>
      <c r="K29" s="33"/>
      <c r="L29" s="29">
        <v>32100</v>
      </c>
      <c r="M29" s="29">
        <v>73600</v>
      </c>
      <c r="N29" s="29">
        <v>105700</v>
      </c>
      <c r="O29" s="29">
        <v>22400</v>
      </c>
      <c r="P29" s="29">
        <v>128100</v>
      </c>
      <c r="Q29" s="29">
        <v>63600</v>
      </c>
      <c r="R29" s="33" t="s">
        <v>1</v>
      </c>
      <c r="S29" s="43" t="s">
        <v>1</v>
      </c>
      <c r="T29" s="42"/>
      <c r="U29" s="42"/>
      <c r="V29" s="42"/>
      <c r="W29" s="29">
        <v>32100</v>
      </c>
      <c r="X29" s="41"/>
      <c r="Y29" s="40"/>
      <c r="Z29" s="39"/>
      <c r="AA29" s="37"/>
      <c r="AB29" s="38"/>
      <c r="AC29" s="37"/>
      <c r="AD29" s="37"/>
      <c r="AE29" s="36"/>
      <c r="AF29" s="35" t="s">
        <v>5</v>
      </c>
      <c r="AG29" s="29">
        <v>0</v>
      </c>
      <c r="AH29" s="29">
        <v>191700</v>
      </c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>
        <v>55112.639999999999</v>
      </c>
      <c r="AW29" s="58"/>
      <c r="AX29" s="58">
        <v>333700</v>
      </c>
      <c r="AY29" s="58"/>
      <c r="AZ29" s="58"/>
      <c r="BA29" s="58"/>
      <c r="BB29" s="58">
        <v>94200</v>
      </c>
      <c r="BC29" s="58"/>
      <c r="BD29" s="58"/>
      <c r="BE29" s="58"/>
      <c r="BF29" s="58"/>
      <c r="BG29" s="58"/>
      <c r="BH29" s="58"/>
      <c r="BI29" s="58"/>
      <c r="BJ29" s="58"/>
      <c r="BK29" s="58">
        <f t="shared" si="0"/>
        <v>674712.64</v>
      </c>
    </row>
    <row r="30" spans="1:63" ht="12.75" customHeight="1" x14ac:dyDescent="0.2">
      <c r="A30" s="6"/>
      <c r="B30" s="34"/>
      <c r="C30" s="34"/>
      <c r="D30" s="34"/>
      <c r="E30" s="47" t="s">
        <v>156</v>
      </c>
      <c r="F30" s="46"/>
      <c r="G30" s="45" t="s">
        <v>155</v>
      </c>
      <c r="H30" s="40">
        <v>244</v>
      </c>
      <c r="I30" s="40">
        <v>222</v>
      </c>
      <c r="J30" s="44">
        <v>5000000</v>
      </c>
      <c r="K30" s="33"/>
      <c r="L30" s="29">
        <v>32100</v>
      </c>
      <c r="M30" s="29">
        <v>73600</v>
      </c>
      <c r="N30" s="29">
        <v>105700</v>
      </c>
      <c r="O30" s="29">
        <v>22400</v>
      </c>
      <c r="P30" s="29">
        <v>128100</v>
      </c>
      <c r="Q30" s="29">
        <v>63600</v>
      </c>
      <c r="R30" s="33" t="s">
        <v>1</v>
      </c>
      <c r="S30" s="43" t="s">
        <v>1</v>
      </c>
      <c r="T30" s="42"/>
      <c r="U30" s="42"/>
      <c r="V30" s="42"/>
      <c r="W30" s="29">
        <v>32100</v>
      </c>
      <c r="X30" s="41"/>
      <c r="Y30" s="40"/>
      <c r="Z30" s="39"/>
      <c r="AA30" s="37"/>
      <c r="AB30" s="38"/>
      <c r="AC30" s="37"/>
      <c r="AD30" s="37"/>
      <c r="AE30" s="36"/>
      <c r="AF30" s="35" t="s">
        <v>5</v>
      </c>
      <c r="AG30" s="29"/>
      <c r="AH30" s="29">
        <v>0</v>
      </c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>
        <v>58703.519999999997</v>
      </c>
      <c r="BD30" s="58"/>
      <c r="BE30" s="58"/>
      <c r="BF30" s="58"/>
      <c r="BG30" s="58"/>
      <c r="BH30" s="58"/>
      <c r="BI30" s="58"/>
      <c r="BJ30" s="58"/>
      <c r="BK30" s="58">
        <f t="shared" si="0"/>
        <v>58703.519999999997</v>
      </c>
    </row>
    <row r="31" spans="1:63" ht="12.75" customHeight="1" x14ac:dyDescent="0.2">
      <c r="A31" s="6"/>
      <c r="B31" s="34">
        <v>12010010</v>
      </c>
      <c r="C31" s="34" t="s">
        <v>145</v>
      </c>
      <c r="D31" s="34">
        <v>12010010</v>
      </c>
      <c r="E31" s="47" t="s">
        <v>156</v>
      </c>
      <c r="F31" s="46"/>
      <c r="G31" s="45" t="s">
        <v>155</v>
      </c>
      <c r="H31" s="40" t="s">
        <v>40</v>
      </c>
      <c r="I31" s="40" t="s">
        <v>63</v>
      </c>
      <c r="J31" s="44" t="s">
        <v>6</v>
      </c>
      <c r="K31" s="33"/>
      <c r="L31" s="29">
        <v>7000</v>
      </c>
      <c r="M31" s="29">
        <v>7500</v>
      </c>
      <c r="N31" s="29">
        <v>14500</v>
      </c>
      <c r="O31" s="29">
        <v>7500</v>
      </c>
      <c r="P31" s="29">
        <v>22000</v>
      </c>
      <c r="Q31" s="29">
        <v>6000</v>
      </c>
      <c r="R31" s="33" t="s">
        <v>1</v>
      </c>
      <c r="S31" s="43" t="s">
        <v>1</v>
      </c>
      <c r="T31" s="42"/>
      <c r="U31" s="42"/>
      <c r="V31" s="42"/>
      <c r="W31" s="29">
        <v>7000</v>
      </c>
      <c r="X31" s="41"/>
      <c r="Y31" s="40"/>
      <c r="Z31" s="39"/>
      <c r="AA31" s="37"/>
      <c r="AB31" s="38"/>
      <c r="AC31" s="37"/>
      <c r="AD31" s="37"/>
      <c r="AE31" s="36"/>
      <c r="AF31" s="35" t="s">
        <v>5</v>
      </c>
      <c r="AG31" s="29">
        <v>2000</v>
      </c>
      <c r="AH31" s="29">
        <v>28000</v>
      </c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>
        <v>-19534.830000000002</v>
      </c>
      <c r="BD31" s="58"/>
      <c r="BE31" s="58"/>
      <c r="BF31" s="58"/>
      <c r="BG31" s="58"/>
      <c r="BH31" s="58"/>
      <c r="BI31" s="58"/>
      <c r="BJ31" s="58"/>
      <c r="BK31" s="58">
        <f t="shared" si="0"/>
        <v>8465.1699999999983</v>
      </c>
    </row>
    <row r="32" spans="1:63" ht="12.75" customHeight="1" x14ac:dyDescent="0.2">
      <c r="A32" s="6"/>
      <c r="B32" s="34">
        <v>12010010</v>
      </c>
      <c r="C32" s="34" t="s">
        <v>145</v>
      </c>
      <c r="D32" s="34">
        <v>12010010</v>
      </c>
      <c r="E32" s="47" t="s">
        <v>156</v>
      </c>
      <c r="F32" s="46"/>
      <c r="G32" s="45" t="s">
        <v>155</v>
      </c>
      <c r="H32" s="40" t="s">
        <v>40</v>
      </c>
      <c r="I32" s="40" t="s">
        <v>46</v>
      </c>
      <c r="J32" s="44" t="s">
        <v>52</v>
      </c>
      <c r="K32" s="33"/>
      <c r="L32" s="29">
        <v>3900</v>
      </c>
      <c r="M32" s="29">
        <v>5700</v>
      </c>
      <c r="N32" s="29">
        <v>9600</v>
      </c>
      <c r="O32" s="29">
        <v>5700</v>
      </c>
      <c r="P32" s="29">
        <v>15300</v>
      </c>
      <c r="Q32" s="29">
        <v>7600</v>
      </c>
      <c r="R32" s="33" t="s">
        <v>1</v>
      </c>
      <c r="S32" s="43" t="s">
        <v>1</v>
      </c>
      <c r="T32" s="42"/>
      <c r="U32" s="42"/>
      <c r="V32" s="42"/>
      <c r="W32" s="29">
        <v>3900</v>
      </c>
      <c r="X32" s="41"/>
      <c r="Y32" s="40"/>
      <c r="Z32" s="39"/>
      <c r="AA32" s="37"/>
      <c r="AB32" s="38"/>
      <c r="AC32" s="37"/>
      <c r="AD32" s="37"/>
      <c r="AE32" s="36"/>
      <c r="AF32" s="35" t="s">
        <v>51</v>
      </c>
      <c r="AG32" s="29">
        <v>0</v>
      </c>
      <c r="AH32" s="29">
        <v>22900</v>
      </c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>
        <v>-560.39</v>
      </c>
      <c r="BD32" s="58"/>
      <c r="BE32" s="58"/>
      <c r="BF32" s="58"/>
      <c r="BG32" s="58"/>
      <c r="BH32" s="58"/>
      <c r="BI32" s="58"/>
      <c r="BJ32" s="58"/>
      <c r="BK32" s="58">
        <f t="shared" si="0"/>
        <v>22339.61</v>
      </c>
    </row>
    <row r="33" spans="1:70" ht="12.75" customHeight="1" x14ac:dyDescent="0.2">
      <c r="A33" s="6"/>
      <c r="B33" s="34">
        <v>12010010</v>
      </c>
      <c r="C33" s="34" t="s">
        <v>145</v>
      </c>
      <c r="D33" s="34">
        <v>12010010</v>
      </c>
      <c r="E33" s="47" t="s">
        <v>156</v>
      </c>
      <c r="F33" s="46"/>
      <c r="G33" s="45" t="s">
        <v>155</v>
      </c>
      <c r="H33" s="40" t="s">
        <v>40</v>
      </c>
      <c r="I33" s="40" t="s">
        <v>34</v>
      </c>
      <c r="J33" s="44" t="s">
        <v>33</v>
      </c>
      <c r="K33" s="33"/>
      <c r="L33" s="29">
        <v>2000</v>
      </c>
      <c r="M33" s="29">
        <v>4000</v>
      </c>
      <c r="N33" s="29">
        <v>6000</v>
      </c>
      <c r="O33" s="29">
        <v>3000</v>
      </c>
      <c r="P33" s="29">
        <v>9000</v>
      </c>
      <c r="Q33" s="29">
        <v>3000</v>
      </c>
      <c r="R33" s="33" t="s">
        <v>1</v>
      </c>
      <c r="S33" s="43" t="s">
        <v>1</v>
      </c>
      <c r="T33" s="42"/>
      <c r="U33" s="42"/>
      <c r="V33" s="42"/>
      <c r="W33" s="29">
        <v>2000</v>
      </c>
      <c r="X33" s="41"/>
      <c r="Y33" s="40"/>
      <c r="Z33" s="39"/>
      <c r="AA33" s="37"/>
      <c r="AB33" s="38"/>
      <c r="AC33" s="37"/>
      <c r="AD33" s="37"/>
      <c r="AE33" s="36"/>
      <c r="AF33" s="35" t="s">
        <v>32</v>
      </c>
      <c r="AG33" s="29">
        <v>0</v>
      </c>
      <c r="AH33" s="29">
        <v>12000</v>
      </c>
      <c r="AI33" s="58">
        <v>-12000</v>
      </c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>
        <v>0</v>
      </c>
      <c r="BD33" s="58"/>
      <c r="BE33" s="58"/>
      <c r="BF33" s="58"/>
      <c r="BG33" s="58"/>
      <c r="BH33" s="58"/>
      <c r="BI33" s="58"/>
      <c r="BJ33" s="58"/>
      <c r="BK33" s="65">
        <f t="shared" si="0"/>
        <v>0</v>
      </c>
    </row>
    <row r="34" spans="1:70" ht="12.75" customHeight="1" x14ac:dyDescent="0.2">
      <c r="A34" s="6"/>
      <c r="B34" s="34">
        <v>12010010</v>
      </c>
      <c r="C34" s="34" t="s">
        <v>145</v>
      </c>
      <c r="D34" s="34">
        <v>12010010</v>
      </c>
      <c r="E34" s="47" t="s">
        <v>156</v>
      </c>
      <c r="F34" s="46"/>
      <c r="G34" s="45" t="s">
        <v>155</v>
      </c>
      <c r="H34" s="40" t="s">
        <v>40</v>
      </c>
      <c r="I34" s="40">
        <v>296</v>
      </c>
      <c r="J34" s="44" t="s">
        <v>33</v>
      </c>
      <c r="K34" s="33"/>
      <c r="L34" s="29"/>
      <c r="M34" s="29"/>
      <c r="N34" s="29"/>
      <c r="O34" s="29"/>
      <c r="P34" s="29"/>
      <c r="Q34" s="29"/>
      <c r="R34" s="33"/>
      <c r="S34" s="43"/>
      <c r="T34" s="42"/>
      <c r="U34" s="42"/>
      <c r="V34" s="42"/>
      <c r="W34" s="29"/>
      <c r="X34" s="41"/>
      <c r="Y34" s="40"/>
      <c r="Z34" s="39"/>
      <c r="AA34" s="37"/>
      <c r="AB34" s="38"/>
      <c r="AC34" s="37"/>
      <c r="AD34" s="37"/>
      <c r="AE34" s="36"/>
      <c r="AF34" s="35"/>
      <c r="AG34" s="29"/>
      <c r="AH34" s="29">
        <v>0</v>
      </c>
      <c r="AI34" s="58">
        <v>12000</v>
      </c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>
        <v>-1210.3</v>
      </c>
      <c r="BD34" s="58"/>
      <c r="BE34" s="58"/>
      <c r="BF34" s="58"/>
      <c r="BG34" s="58"/>
      <c r="BH34" s="58"/>
      <c r="BI34" s="58"/>
      <c r="BJ34" s="58"/>
      <c r="BK34" s="65">
        <f t="shared" si="0"/>
        <v>10789.7</v>
      </c>
    </row>
    <row r="35" spans="1:70" ht="12.75" customHeight="1" x14ac:dyDescent="0.2">
      <c r="A35" s="6"/>
      <c r="B35" s="34">
        <v>12010010</v>
      </c>
      <c r="C35" s="34" t="s">
        <v>145</v>
      </c>
      <c r="D35" s="34">
        <v>12010010</v>
      </c>
      <c r="E35" s="47" t="s">
        <v>156</v>
      </c>
      <c r="F35" s="46"/>
      <c r="G35" s="45" t="s">
        <v>155</v>
      </c>
      <c r="H35" s="40" t="s">
        <v>40</v>
      </c>
      <c r="I35" s="40" t="s">
        <v>43</v>
      </c>
      <c r="J35" s="44" t="s">
        <v>42</v>
      </c>
      <c r="K35" s="33"/>
      <c r="L35" s="29">
        <v>6000</v>
      </c>
      <c r="M35" s="29">
        <v>12000</v>
      </c>
      <c r="N35" s="29">
        <v>18000</v>
      </c>
      <c r="O35" s="29">
        <v>6000</v>
      </c>
      <c r="P35" s="29">
        <v>24000</v>
      </c>
      <c r="Q35" s="29">
        <v>0</v>
      </c>
      <c r="R35" s="33" t="s">
        <v>1</v>
      </c>
      <c r="S35" s="43" t="s">
        <v>1</v>
      </c>
      <c r="T35" s="42"/>
      <c r="U35" s="42"/>
      <c r="V35" s="42"/>
      <c r="W35" s="29">
        <v>6000</v>
      </c>
      <c r="X35" s="41"/>
      <c r="Y35" s="40"/>
      <c r="Z35" s="39"/>
      <c r="AA35" s="37"/>
      <c r="AB35" s="38"/>
      <c r="AC35" s="37"/>
      <c r="AD35" s="37"/>
      <c r="AE35" s="36"/>
      <c r="AF35" s="35" t="s">
        <v>41</v>
      </c>
      <c r="AG35" s="29">
        <v>0</v>
      </c>
      <c r="AH35" s="29">
        <v>24000</v>
      </c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>
        <v>-24000</v>
      </c>
      <c r="BD35" s="58"/>
      <c r="BE35" s="58"/>
      <c r="BF35" s="58"/>
      <c r="BG35" s="58"/>
      <c r="BH35" s="58"/>
      <c r="BI35" s="58"/>
      <c r="BJ35" s="58"/>
      <c r="BK35" s="58">
        <f t="shared" si="0"/>
        <v>0</v>
      </c>
    </row>
    <row r="36" spans="1:70" ht="12.75" customHeight="1" x14ac:dyDescent="0.2">
      <c r="A36" s="6"/>
      <c r="B36" s="34">
        <v>12010010</v>
      </c>
      <c r="C36" s="34" t="s">
        <v>145</v>
      </c>
      <c r="D36" s="34">
        <v>12010010</v>
      </c>
      <c r="E36" s="47" t="s">
        <v>156</v>
      </c>
      <c r="F36" s="46"/>
      <c r="G36" s="45" t="s">
        <v>155</v>
      </c>
      <c r="H36" s="40" t="s">
        <v>40</v>
      </c>
      <c r="I36" s="40" t="s">
        <v>39</v>
      </c>
      <c r="J36" s="44" t="s">
        <v>38</v>
      </c>
      <c r="K36" s="33"/>
      <c r="L36" s="29">
        <v>3600</v>
      </c>
      <c r="M36" s="29">
        <v>7200</v>
      </c>
      <c r="N36" s="29">
        <v>10800</v>
      </c>
      <c r="O36" s="29">
        <v>3600</v>
      </c>
      <c r="P36" s="29">
        <v>14400</v>
      </c>
      <c r="Q36" s="29">
        <v>2800</v>
      </c>
      <c r="R36" s="33" t="s">
        <v>1</v>
      </c>
      <c r="S36" s="43" t="s">
        <v>1</v>
      </c>
      <c r="T36" s="42"/>
      <c r="U36" s="42"/>
      <c r="V36" s="42"/>
      <c r="W36" s="29">
        <v>3600</v>
      </c>
      <c r="X36" s="41"/>
      <c r="Y36" s="40"/>
      <c r="Z36" s="39"/>
      <c r="AA36" s="37"/>
      <c r="AB36" s="38"/>
      <c r="AC36" s="37"/>
      <c r="AD36" s="37"/>
      <c r="AE36" s="36"/>
      <c r="AF36" s="35" t="s">
        <v>37</v>
      </c>
      <c r="AG36" s="29">
        <v>0</v>
      </c>
      <c r="AH36" s="29">
        <v>17200</v>
      </c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>
        <v>-13398</v>
      </c>
      <c r="BD36" s="58"/>
      <c r="BE36" s="58"/>
      <c r="BF36" s="58"/>
      <c r="BG36" s="58"/>
      <c r="BH36" s="58"/>
      <c r="BI36" s="58"/>
      <c r="BJ36" s="58"/>
      <c r="BK36" s="58">
        <f t="shared" si="0"/>
        <v>3802</v>
      </c>
    </row>
    <row r="37" spans="1:70" ht="12.75" customHeight="1" x14ac:dyDescent="0.2">
      <c r="A37" s="6"/>
      <c r="B37" s="34">
        <v>12010010</v>
      </c>
      <c r="C37" s="34" t="s">
        <v>145</v>
      </c>
      <c r="D37" s="34">
        <v>12010010</v>
      </c>
      <c r="E37" s="47" t="s">
        <v>75</v>
      </c>
      <c r="F37" s="46"/>
      <c r="G37" s="45" t="s">
        <v>154</v>
      </c>
      <c r="H37" s="40" t="s">
        <v>29</v>
      </c>
      <c r="I37" s="40" t="s">
        <v>28</v>
      </c>
      <c r="J37" s="44" t="s">
        <v>6</v>
      </c>
      <c r="K37" s="33"/>
      <c r="L37" s="29">
        <v>1450000</v>
      </c>
      <c r="M37" s="29">
        <v>1432000</v>
      </c>
      <c r="N37" s="29">
        <v>2882000</v>
      </c>
      <c r="O37" s="29">
        <v>1367000</v>
      </c>
      <c r="P37" s="29">
        <v>4249000</v>
      </c>
      <c r="Q37" s="29">
        <v>1375600</v>
      </c>
      <c r="R37" s="33" t="s">
        <v>1</v>
      </c>
      <c r="S37" s="43" t="s">
        <v>1</v>
      </c>
      <c r="T37" s="42"/>
      <c r="U37" s="42"/>
      <c r="V37" s="42"/>
      <c r="W37" s="29">
        <v>1450000</v>
      </c>
      <c r="X37" s="41"/>
      <c r="Y37" s="40"/>
      <c r="Z37" s="39"/>
      <c r="AA37" s="37"/>
      <c r="AB37" s="38"/>
      <c r="AC37" s="37"/>
      <c r="AD37" s="37"/>
      <c r="AE37" s="36"/>
      <c r="AF37" s="35" t="s">
        <v>5</v>
      </c>
      <c r="AG37" s="29">
        <v>450000</v>
      </c>
      <c r="AH37" s="29">
        <v>5624600</v>
      </c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>
        <v>612400</v>
      </c>
      <c r="AT37" s="58"/>
      <c r="AU37" s="58"/>
      <c r="AV37" s="58"/>
      <c r="AW37" s="58"/>
      <c r="AX37" s="58">
        <v>612400</v>
      </c>
      <c r="AY37" s="58">
        <v>-612400</v>
      </c>
      <c r="AZ37" s="58"/>
      <c r="BA37" s="58"/>
      <c r="BB37" s="58">
        <v>-372100</v>
      </c>
      <c r="BC37" s="58"/>
      <c r="BD37" s="58"/>
      <c r="BE37" s="58"/>
      <c r="BF37" s="58"/>
      <c r="BG37" s="58"/>
      <c r="BH37" s="58"/>
      <c r="BI37" s="58"/>
      <c r="BJ37" s="58"/>
      <c r="BK37" s="65">
        <f t="shared" si="0"/>
        <v>5864900</v>
      </c>
    </row>
    <row r="38" spans="1:70" ht="12.75" customHeight="1" x14ac:dyDescent="0.2">
      <c r="A38" s="6"/>
      <c r="B38" s="34">
        <v>12010010</v>
      </c>
      <c r="C38" s="34" t="s">
        <v>145</v>
      </c>
      <c r="D38" s="34">
        <v>12010010</v>
      </c>
      <c r="E38" s="47" t="s">
        <v>75</v>
      </c>
      <c r="F38" s="46"/>
      <c r="G38" s="45" t="s">
        <v>154</v>
      </c>
      <c r="H38" s="40" t="s">
        <v>27</v>
      </c>
      <c r="I38" s="40" t="s">
        <v>26</v>
      </c>
      <c r="J38" s="44" t="s">
        <v>25</v>
      </c>
      <c r="K38" s="33"/>
      <c r="L38" s="29">
        <v>105000</v>
      </c>
      <c r="M38" s="29">
        <v>245000</v>
      </c>
      <c r="N38" s="29">
        <v>350000</v>
      </c>
      <c r="O38" s="29">
        <v>0</v>
      </c>
      <c r="P38" s="29">
        <v>350000</v>
      </c>
      <c r="Q38" s="29">
        <v>0</v>
      </c>
      <c r="R38" s="33" t="s">
        <v>1</v>
      </c>
      <c r="S38" s="43" t="s">
        <v>1</v>
      </c>
      <c r="T38" s="42"/>
      <c r="U38" s="42"/>
      <c r="V38" s="42"/>
      <c r="W38" s="29">
        <v>105000</v>
      </c>
      <c r="X38" s="41"/>
      <c r="Y38" s="40"/>
      <c r="Z38" s="39"/>
      <c r="AA38" s="37"/>
      <c r="AB38" s="38"/>
      <c r="AC38" s="37"/>
      <c r="AD38" s="37"/>
      <c r="AE38" s="36"/>
      <c r="AF38" s="35" t="s">
        <v>24</v>
      </c>
      <c r="AG38" s="29">
        <v>0</v>
      </c>
      <c r="AH38" s="29">
        <v>350000</v>
      </c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>
        <v>-26</v>
      </c>
      <c r="BA38" s="58"/>
      <c r="BB38" s="58">
        <v>-97800</v>
      </c>
      <c r="BC38" s="58"/>
      <c r="BD38" s="58"/>
      <c r="BE38" s="58"/>
      <c r="BF38" s="58"/>
      <c r="BG38" s="58"/>
      <c r="BH38" s="58"/>
      <c r="BI38" s="58"/>
      <c r="BJ38" s="58"/>
      <c r="BK38" s="65">
        <f t="shared" si="0"/>
        <v>252174</v>
      </c>
    </row>
    <row r="39" spans="1:70" ht="12.75" customHeight="1" x14ac:dyDescent="0.2">
      <c r="A39" s="6"/>
      <c r="B39" s="34">
        <v>12010010</v>
      </c>
      <c r="C39" s="34" t="s">
        <v>145</v>
      </c>
      <c r="D39" s="34">
        <v>12010010</v>
      </c>
      <c r="E39" s="47" t="s">
        <v>75</v>
      </c>
      <c r="F39" s="46"/>
      <c r="G39" s="45" t="s">
        <v>154</v>
      </c>
      <c r="H39" s="40" t="s">
        <v>20</v>
      </c>
      <c r="I39" s="40" t="s">
        <v>19</v>
      </c>
      <c r="J39" s="44" t="s">
        <v>6</v>
      </c>
      <c r="K39" s="33"/>
      <c r="L39" s="29">
        <v>420000</v>
      </c>
      <c r="M39" s="29">
        <v>440000</v>
      </c>
      <c r="N39" s="29">
        <v>860000</v>
      </c>
      <c r="O39" s="29">
        <v>420200</v>
      </c>
      <c r="P39" s="29">
        <v>1280200</v>
      </c>
      <c r="Q39" s="29">
        <v>217000</v>
      </c>
      <c r="R39" s="33" t="s">
        <v>1</v>
      </c>
      <c r="S39" s="43" t="s">
        <v>1</v>
      </c>
      <c r="T39" s="42"/>
      <c r="U39" s="42"/>
      <c r="V39" s="42"/>
      <c r="W39" s="29">
        <v>420000</v>
      </c>
      <c r="X39" s="41"/>
      <c r="Y39" s="40"/>
      <c r="Z39" s="39"/>
      <c r="AA39" s="37"/>
      <c r="AB39" s="38"/>
      <c r="AC39" s="37"/>
      <c r="AD39" s="37"/>
      <c r="AE39" s="36"/>
      <c r="AF39" s="35" t="s">
        <v>5</v>
      </c>
      <c r="AG39" s="29">
        <v>0</v>
      </c>
      <c r="AH39" s="29">
        <v>1497200</v>
      </c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>
        <v>184900</v>
      </c>
      <c r="AT39" s="58"/>
      <c r="AU39" s="58"/>
      <c r="AV39" s="58"/>
      <c r="AW39" s="58"/>
      <c r="AX39" s="58">
        <v>184900</v>
      </c>
      <c r="AY39" s="58">
        <v>-184900</v>
      </c>
      <c r="AZ39" s="58">
        <v>26</v>
      </c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65">
        <f t="shared" si="0"/>
        <v>1682126</v>
      </c>
      <c r="BR39" s="1" t="s">
        <v>187</v>
      </c>
    </row>
    <row r="40" spans="1:70" ht="12.75" customHeight="1" x14ac:dyDescent="0.2">
      <c r="A40" s="6"/>
      <c r="B40" s="34">
        <v>12010010</v>
      </c>
      <c r="C40" s="34" t="s">
        <v>145</v>
      </c>
      <c r="D40" s="34">
        <v>12010010</v>
      </c>
      <c r="E40" s="47" t="s">
        <v>75</v>
      </c>
      <c r="F40" s="46"/>
      <c r="G40" s="45" t="s">
        <v>154</v>
      </c>
      <c r="H40" s="40" t="s">
        <v>40</v>
      </c>
      <c r="I40" s="40" t="s">
        <v>46</v>
      </c>
      <c r="J40" s="44" t="s">
        <v>52</v>
      </c>
      <c r="K40" s="33"/>
      <c r="L40" s="29">
        <v>228800</v>
      </c>
      <c r="M40" s="29">
        <v>343200</v>
      </c>
      <c r="N40" s="29">
        <v>572000</v>
      </c>
      <c r="O40" s="29">
        <v>343200</v>
      </c>
      <c r="P40" s="29">
        <v>915200</v>
      </c>
      <c r="Q40" s="29">
        <v>137200</v>
      </c>
      <c r="R40" s="33" t="s">
        <v>1</v>
      </c>
      <c r="S40" s="43" t="s">
        <v>1</v>
      </c>
      <c r="T40" s="42"/>
      <c r="U40" s="42"/>
      <c r="V40" s="42"/>
      <c r="W40" s="29">
        <v>228800</v>
      </c>
      <c r="X40" s="41"/>
      <c r="Y40" s="40"/>
      <c r="Z40" s="39"/>
      <c r="AA40" s="37"/>
      <c r="AB40" s="38"/>
      <c r="AC40" s="37"/>
      <c r="AD40" s="37"/>
      <c r="AE40" s="36"/>
      <c r="AF40" s="35" t="s">
        <v>51</v>
      </c>
      <c r="AG40" s="29">
        <v>0</v>
      </c>
      <c r="AH40" s="29">
        <v>1052400</v>
      </c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>
        <v>-404100</v>
      </c>
      <c r="BC40" s="58">
        <v>-90</v>
      </c>
      <c r="BD40" s="58"/>
      <c r="BE40" s="58"/>
      <c r="BF40" s="58"/>
      <c r="BG40" s="58"/>
      <c r="BH40" s="58"/>
      <c r="BI40" s="58"/>
      <c r="BJ40" s="58"/>
      <c r="BK40" s="58">
        <f t="shared" si="0"/>
        <v>648210</v>
      </c>
    </row>
    <row r="41" spans="1:70" ht="12.75" customHeight="1" x14ac:dyDescent="0.2">
      <c r="A41" s="6"/>
      <c r="B41" s="34">
        <v>12010010</v>
      </c>
      <c r="C41" s="34" t="s">
        <v>145</v>
      </c>
      <c r="D41" s="34">
        <v>12010010</v>
      </c>
      <c r="E41" s="47" t="s">
        <v>75</v>
      </c>
      <c r="F41" s="46"/>
      <c r="G41" s="45" t="s">
        <v>154</v>
      </c>
      <c r="H41" s="40" t="s">
        <v>40</v>
      </c>
      <c r="I41" s="40">
        <v>221</v>
      </c>
      <c r="J41" s="44">
        <v>0</v>
      </c>
      <c r="K41" s="33"/>
      <c r="L41" s="29"/>
      <c r="M41" s="29"/>
      <c r="N41" s="29"/>
      <c r="O41" s="29"/>
      <c r="P41" s="29"/>
      <c r="Q41" s="29"/>
      <c r="R41" s="33"/>
      <c r="S41" s="43"/>
      <c r="T41" s="42"/>
      <c r="U41" s="42"/>
      <c r="V41" s="42"/>
      <c r="W41" s="29"/>
      <c r="X41" s="41"/>
      <c r="Y41" s="40"/>
      <c r="Z41" s="39"/>
      <c r="AA41" s="37"/>
      <c r="AB41" s="38"/>
      <c r="AC41" s="37"/>
      <c r="AD41" s="37"/>
      <c r="AE41" s="36"/>
      <c r="AF41" s="35"/>
      <c r="AG41" s="29"/>
      <c r="AH41" s="29">
        <v>0</v>
      </c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>
        <v>90</v>
      </c>
      <c r="BD41" s="58"/>
      <c r="BE41" s="58"/>
      <c r="BF41" s="58"/>
      <c r="BG41" s="58"/>
      <c r="BH41" s="58"/>
      <c r="BI41" s="58"/>
      <c r="BJ41" s="58"/>
      <c r="BK41" s="58">
        <f t="shared" si="0"/>
        <v>90</v>
      </c>
    </row>
    <row r="42" spans="1:70" ht="12.75" customHeight="1" x14ac:dyDescent="0.2">
      <c r="A42" s="6"/>
      <c r="B42" s="34">
        <v>12010010</v>
      </c>
      <c r="C42" s="34" t="s">
        <v>145</v>
      </c>
      <c r="D42" s="34">
        <v>12010010</v>
      </c>
      <c r="E42" s="47" t="s">
        <v>75</v>
      </c>
      <c r="F42" s="46"/>
      <c r="G42" s="45" t="s">
        <v>153</v>
      </c>
      <c r="H42" s="40" t="s">
        <v>29</v>
      </c>
      <c r="I42" s="40" t="s">
        <v>28</v>
      </c>
      <c r="J42" s="44" t="s">
        <v>6</v>
      </c>
      <c r="K42" s="33"/>
      <c r="L42" s="29">
        <v>33300000</v>
      </c>
      <c r="M42" s="29">
        <v>41700000</v>
      </c>
      <c r="N42" s="29">
        <v>75000000</v>
      </c>
      <c r="O42" s="29">
        <v>37000000</v>
      </c>
      <c r="P42" s="29">
        <v>112000000</v>
      </c>
      <c r="Q42" s="29">
        <v>49005000</v>
      </c>
      <c r="R42" s="33" t="s">
        <v>1</v>
      </c>
      <c r="S42" s="43" t="s">
        <v>1</v>
      </c>
      <c r="T42" s="42"/>
      <c r="U42" s="42"/>
      <c r="V42" s="42"/>
      <c r="W42" s="29">
        <v>33300000</v>
      </c>
      <c r="X42" s="41"/>
      <c r="Y42" s="40"/>
      <c r="Z42" s="39"/>
      <c r="AA42" s="37"/>
      <c r="AB42" s="38"/>
      <c r="AC42" s="37"/>
      <c r="AD42" s="37"/>
      <c r="AE42" s="36"/>
      <c r="AF42" s="35" t="s">
        <v>5</v>
      </c>
      <c r="AG42" s="29">
        <v>4800000</v>
      </c>
      <c r="AH42" s="29">
        <v>161005000</v>
      </c>
      <c r="AI42" s="58"/>
      <c r="AJ42" s="58">
        <v>-725500</v>
      </c>
      <c r="AK42" s="58"/>
      <c r="AL42" s="58">
        <v>584200</v>
      </c>
      <c r="AM42" s="58"/>
      <c r="AN42" s="58"/>
      <c r="AO42" s="58"/>
      <c r="AP42" s="58"/>
      <c r="AQ42" s="58">
        <v>550400</v>
      </c>
      <c r="AR42" s="58"/>
      <c r="AS42" s="58"/>
      <c r="AT42" s="58"/>
      <c r="AU42" s="58"/>
      <c r="AV42" s="58"/>
      <c r="AW42" s="58"/>
      <c r="AX42" s="58">
        <v>940800</v>
      </c>
      <c r="AY42" s="58"/>
      <c r="AZ42" s="58"/>
      <c r="BA42" s="58"/>
      <c r="BB42" s="58"/>
      <c r="BC42" s="58"/>
      <c r="BD42" s="58"/>
      <c r="BE42" s="58"/>
      <c r="BF42" s="58"/>
      <c r="BG42" s="58">
        <v>-109100</v>
      </c>
      <c r="BH42" s="58"/>
      <c r="BI42" s="58"/>
      <c r="BJ42" s="58">
        <v>-33000</v>
      </c>
      <c r="BK42" s="65">
        <f t="shared" si="0"/>
        <v>162212800</v>
      </c>
      <c r="BL42" s="59"/>
    </row>
    <row r="43" spans="1:70" ht="12.75" customHeight="1" x14ac:dyDescent="0.2">
      <c r="A43" s="6"/>
      <c r="B43" s="34">
        <v>12010010</v>
      </c>
      <c r="C43" s="34" t="s">
        <v>145</v>
      </c>
      <c r="D43" s="34">
        <v>12010010</v>
      </c>
      <c r="E43" s="47" t="s">
        <v>75</v>
      </c>
      <c r="F43" s="46"/>
      <c r="G43" s="45" t="s">
        <v>153</v>
      </c>
      <c r="H43" s="40" t="s">
        <v>29</v>
      </c>
      <c r="I43" s="40" t="s">
        <v>28</v>
      </c>
      <c r="J43" s="44">
        <v>8420000</v>
      </c>
      <c r="K43" s="33"/>
      <c r="L43" s="29"/>
      <c r="M43" s="29"/>
      <c r="N43" s="29"/>
      <c r="O43" s="29"/>
      <c r="P43" s="29"/>
      <c r="Q43" s="29"/>
      <c r="R43" s="33"/>
      <c r="S43" s="43"/>
      <c r="T43" s="42"/>
      <c r="U43" s="42"/>
      <c r="V43" s="42"/>
      <c r="W43" s="29"/>
      <c r="X43" s="41"/>
      <c r="Y43" s="40"/>
      <c r="Z43" s="39"/>
      <c r="AA43" s="37"/>
      <c r="AB43" s="38"/>
      <c r="AC43" s="37"/>
      <c r="AD43" s="37"/>
      <c r="AE43" s="36"/>
      <c r="AF43" s="35"/>
      <c r="AG43" s="29"/>
      <c r="AH43" s="29">
        <v>0</v>
      </c>
      <c r="AI43" s="58"/>
      <c r="AJ43" s="58">
        <v>725500</v>
      </c>
      <c r="AK43" s="58"/>
      <c r="AL43" s="58"/>
      <c r="AM43" s="58"/>
      <c r="AN43" s="58"/>
      <c r="AO43" s="58"/>
      <c r="AP43" s="58">
        <v>550400</v>
      </c>
      <c r="AQ43" s="58">
        <v>-550400</v>
      </c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65">
        <f t="shared" si="0"/>
        <v>725500</v>
      </c>
      <c r="BL43" s="59"/>
    </row>
    <row r="44" spans="1:70" ht="12.75" customHeight="1" x14ac:dyDescent="0.2">
      <c r="A44" s="6"/>
      <c r="B44" s="34">
        <v>12010010</v>
      </c>
      <c r="C44" s="34" t="s">
        <v>145</v>
      </c>
      <c r="D44" s="34">
        <v>12010010</v>
      </c>
      <c r="E44" s="47" t="s">
        <v>75</v>
      </c>
      <c r="F44" s="46"/>
      <c r="G44" s="45" t="s">
        <v>153</v>
      </c>
      <c r="H44" s="40" t="s">
        <v>27</v>
      </c>
      <c r="I44" s="40" t="s">
        <v>26</v>
      </c>
      <c r="J44" s="44" t="s">
        <v>102</v>
      </c>
      <c r="K44" s="33"/>
      <c r="L44" s="29">
        <v>2400</v>
      </c>
      <c r="M44" s="29">
        <v>3600</v>
      </c>
      <c r="N44" s="29">
        <v>6000</v>
      </c>
      <c r="O44" s="29">
        <v>3600</v>
      </c>
      <c r="P44" s="29">
        <v>9600</v>
      </c>
      <c r="Q44" s="29">
        <v>3400</v>
      </c>
      <c r="R44" s="33" t="s">
        <v>1</v>
      </c>
      <c r="S44" s="43" t="s">
        <v>1</v>
      </c>
      <c r="T44" s="42"/>
      <c r="U44" s="42"/>
      <c r="V44" s="42"/>
      <c r="W44" s="29">
        <v>2400</v>
      </c>
      <c r="X44" s="41"/>
      <c r="Y44" s="40"/>
      <c r="Z44" s="39"/>
      <c r="AA44" s="37"/>
      <c r="AB44" s="38"/>
      <c r="AC44" s="37"/>
      <c r="AD44" s="37"/>
      <c r="AE44" s="36"/>
      <c r="AF44" s="35" t="s">
        <v>101</v>
      </c>
      <c r="AG44" s="29">
        <v>0</v>
      </c>
      <c r="AH44" s="29">
        <v>13000</v>
      </c>
      <c r="AI44" s="58"/>
      <c r="AJ44" s="58"/>
      <c r="AK44" s="58"/>
      <c r="AL44" s="58"/>
      <c r="AM44" s="58"/>
      <c r="AN44" s="58"/>
      <c r="AO44" s="58">
        <v>27837.15</v>
      </c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>
        <v>1127.92</v>
      </c>
      <c r="BF44" s="58"/>
      <c r="BG44" s="58"/>
      <c r="BH44" s="58"/>
      <c r="BI44" s="58"/>
      <c r="BJ44" s="58"/>
      <c r="BK44" s="58">
        <f t="shared" si="0"/>
        <v>41965.07</v>
      </c>
    </row>
    <row r="45" spans="1:70" ht="12.75" customHeight="1" x14ac:dyDescent="0.2">
      <c r="A45" s="6"/>
      <c r="B45" s="34">
        <v>12010010</v>
      </c>
      <c r="C45" s="34" t="s">
        <v>145</v>
      </c>
      <c r="D45" s="34">
        <v>12010010</v>
      </c>
      <c r="E45" s="47" t="s">
        <v>75</v>
      </c>
      <c r="F45" s="46"/>
      <c r="G45" s="45" t="s">
        <v>153</v>
      </c>
      <c r="H45" s="40" t="s">
        <v>27</v>
      </c>
      <c r="I45" s="40" t="s">
        <v>26</v>
      </c>
      <c r="J45" s="44" t="s">
        <v>72</v>
      </c>
      <c r="K45" s="33"/>
      <c r="L45" s="29">
        <v>60000</v>
      </c>
      <c r="M45" s="29">
        <v>50000</v>
      </c>
      <c r="N45" s="29">
        <v>110000</v>
      </c>
      <c r="O45" s="29">
        <v>45000</v>
      </c>
      <c r="P45" s="29">
        <v>155000</v>
      </c>
      <c r="Q45" s="29">
        <v>43600</v>
      </c>
      <c r="R45" s="33" t="s">
        <v>1</v>
      </c>
      <c r="S45" s="43" t="s">
        <v>1</v>
      </c>
      <c r="T45" s="42"/>
      <c r="U45" s="42"/>
      <c r="V45" s="42"/>
      <c r="W45" s="29">
        <v>60000</v>
      </c>
      <c r="X45" s="41"/>
      <c r="Y45" s="40"/>
      <c r="Z45" s="39"/>
      <c r="AA45" s="37"/>
      <c r="AB45" s="38"/>
      <c r="AC45" s="37"/>
      <c r="AD45" s="37"/>
      <c r="AE45" s="36"/>
      <c r="AF45" s="35" t="s">
        <v>71</v>
      </c>
      <c r="AG45" s="29">
        <v>15000</v>
      </c>
      <c r="AH45" s="29">
        <v>198600</v>
      </c>
      <c r="AI45" s="58"/>
      <c r="AJ45" s="58"/>
      <c r="AK45" s="58"/>
      <c r="AL45" s="58"/>
      <c r="AM45" s="58">
        <v>26400</v>
      </c>
      <c r="AN45" s="58"/>
      <c r="AO45" s="58"/>
      <c r="AP45" s="58">
        <v>72000</v>
      </c>
      <c r="AQ45" s="58">
        <v>25000</v>
      </c>
      <c r="AR45" s="58"/>
      <c r="AS45" s="58"/>
      <c r="AT45" s="58">
        <v>100000</v>
      </c>
      <c r="AU45" s="58">
        <v>170100</v>
      </c>
      <c r="AV45" s="58"/>
      <c r="AW45" s="58"/>
      <c r="AX45" s="58">
        <v>103600</v>
      </c>
      <c r="AY45" s="58"/>
      <c r="AZ45" s="58"/>
      <c r="BA45" s="58"/>
      <c r="BB45" s="58"/>
      <c r="BC45" s="58"/>
      <c r="BD45" s="58"/>
      <c r="BE45" s="58">
        <v>-27665.08</v>
      </c>
      <c r="BF45" s="58"/>
      <c r="BG45" s="58"/>
      <c r="BH45" s="58">
        <v>30000</v>
      </c>
      <c r="BI45" s="58"/>
      <c r="BJ45" s="58"/>
      <c r="BK45" s="58">
        <f t="shared" si="0"/>
        <v>698034.92</v>
      </c>
    </row>
    <row r="46" spans="1:70" ht="12.75" customHeight="1" x14ac:dyDescent="0.2">
      <c r="A46" s="6"/>
      <c r="B46" s="34">
        <v>12010010</v>
      </c>
      <c r="C46" s="34" t="s">
        <v>145</v>
      </c>
      <c r="D46" s="34">
        <v>12010010</v>
      </c>
      <c r="E46" s="47" t="s">
        <v>75</v>
      </c>
      <c r="F46" s="46"/>
      <c r="G46" s="45" t="s">
        <v>153</v>
      </c>
      <c r="H46" s="40" t="s">
        <v>27</v>
      </c>
      <c r="I46" s="40" t="s">
        <v>26</v>
      </c>
      <c r="J46" s="44" t="s">
        <v>70</v>
      </c>
      <c r="K46" s="33"/>
      <c r="L46" s="29">
        <v>820000</v>
      </c>
      <c r="M46" s="29">
        <v>960000</v>
      </c>
      <c r="N46" s="29">
        <v>1780000</v>
      </c>
      <c r="O46" s="29">
        <v>900000</v>
      </c>
      <c r="P46" s="29">
        <v>2680000</v>
      </c>
      <c r="Q46" s="29">
        <v>1277800</v>
      </c>
      <c r="R46" s="33" t="s">
        <v>1</v>
      </c>
      <c r="S46" s="43" t="s">
        <v>1</v>
      </c>
      <c r="T46" s="42"/>
      <c r="U46" s="42"/>
      <c r="V46" s="42"/>
      <c r="W46" s="29">
        <v>820000</v>
      </c>
      <c r="X46" s="41"/>
      <c r="Y46" s="40"/>
      <c r="Z46" s="39"/>
      <c r="AA46" s="37"/>
      <c r="AB46" s="38"/>
      <c r="AC46" s="37"/>
      <c r="AD46" s="37"/>
      <c r="AE46" s="36"/>
      <c r="AF46" s="35" t="s">
        <v>69</v>
      </c>
      <c r="AG46" s="29">
        <v>200000</v>
      </c>
      <c r="AH46" s="29">
        <v>3957800</v>
      </c>
      <c r="AI46" s="58"/>
      <c r="AJ46" s="58"/>
      <c r="AK46" s="58"/>
      <c r="AL46" s="58"/>
      <c r="AM46" s="58">
        <v>-26400</v>
      </c>
      <c r="AN46" s="58"/>
      <c r="AO46" s="58">
        <v>-13484.15</v>
      </c>
      <c r="AP46" s="58">
        <v>1070000</v>
      </c>
      <c r="AQ46" s="58">
        <v>-25000</v>
      </c>
      <c r="AR46" s="58"/>
      <c r="AS46" s="58"/>
      <c r="AT46" s="58">
        <v>-100000</v>
      </c>
      <c r="AU46" s="58">
        <v>1000000</v>
      </c>
      <c r="AV46" s="58"/>
      <c r="AW46" s="58"/>
      <c r="AX46" s="58">
        <v>347700</v>
      </c>
      <c r="AY46" s="58"/>
      <c r="AZ46" s="58"/>
      <c r="BA46" s="58">
        <v>200000</v>
      </c>
      <c r="BB46" s="58">
        <v>610000</v>
      </c>
      <c r="BC46" s="58"/>
      <c r="BD46" s="58"/>
      <c r="BE46" s="58">
        <v>210001.41</v>
      </c>
      <c r="BF46" s="58"/>
      <c r="BG46" s="58"/>
      <c r="BH46" s="58">
        <v>95000</v>
      </c>
      <c r="BI46" s="58">
        <v>-45000</v>
      </c>
      <c r="BJ46" s="58"/>
      <c r="BK46" s="58">
        <f t="shared" si="0"/>
        <v>7280617.2599999998</v>
      </c>
    </row>
    <row r="47" spans="1:70" ht="12.75" customHeight="1" x14ac:dyDescent="0.2">
      <c r="A47" s="6"/>
      <c r="B47" s="34">
        <v>12010010</v>
      </c>
      <c r="C47" s="34" t="s">
        <v>145</v>
      </c>
      <c r="D47" s="34">
        <v>12010010</v>
      </c>
      <c r="E47" s="47" t="s">
        <v>75</v>
      </c>
      <c r="F47" s="46"/>
      <c r="G47" s="45" t="s">
        <v>153</v>
      </c>
      <c r="H47" s="40" t="s">
        <v>27</v>
      </c>
      <c r="I47" s="40" t="s">
        <v>26</v>
      </c>
      <c r="J47" s="44" t="s">
        <v>68</v>
      </c>
      <c r="K47" s="33"/>
      <c r="L47" s="29">
        <v>300000</v>
      </c>
      <c r="M47" s="29">
        <v>300000</v>
      </c>
      <c r="N47" s="29">
        <v>600000</v>
      </c>
      <c r="O47" s="29">
        <v>240000</v>
      </c>
      <c r="P47" s="29">
        <v>840000</v>
      </c>
      <c r="Q47" s="29">
        <v>283900</v>
      </c>
      <c r="R47" s="33" t="s">
        <v>1</v>
      </c>
      <c r="S47" s="43" t="s">
        <v>1</v>
      </c>
      <c r="T47" s="42"/>
      <c r="U47" s="42"/>
      <c r="V47" s="42"/>
      <c r="W47" s="29">
        <v>300000</v>
      </c>
      <c r="X47" s="41"/>
      <c r="Y47" s="40"/>
      <c r="Z47" s="39"/>
      <c r="AA47" s="37"/>
      <c r="AB47" s="38"/>
      <c r="AC47" s="37"/>
      <c r="AD47" s="37"/>
      <c r="AE47" s="36"/>
      <c r="AF47" s="35" t="s">
        <v>67</v>
      </c>
      <c r="AG47" s="29">
        <v>100000</v>
      </c>
      <c r="AH47" s="29">
        <v>1123900</v>
      </c>
      <c r="AI47" s="58"/>
      <c r="AJ47" s="58"/>
      <c r="AK47" s="58"/>
      <c r="AL47" s="58"/>
      <c r="AM47" s="58"/>
      <c r="AN47" s="58"/>
      <c r="AO47" s="58"/>
      <c r="AP47" s="58">
        <v>673000</v>
      </c>
      <c r="AQ47" s="58"/>
      <c r="AR47" s="58"/>
      <c r="AS47" s="58"/>
      <c r="AT47" s="58"/>
      <c r="AU47" s="58">
        <v>335000</v>
      </c>
      <c r="AV47" s="58"/>
      <c r="AW47" s="58"/>
      <c r="AX47" s="58">
        <v>353300</v>
      </c>
      <c r="AY47" s="58"/>
      <c r="AZ47" s="58"/>
      <c r="BA47" s="58">
        <v>100000</v>
      </c>
      <c r="BB47" s="58"/>
      <c r="BC47" s="58"/>
      <c r="BD47" s="58"/>
      <c r="BE47" s="58">
        <v>-123241.29</v>
      </c>
      <c r="BF47" s="58"/>
      <c r="BG47" s="58"/>
      <c r="BH47" s="58">
        <v>-125000</v>
      </c>
      <c r="BI47" s="58"/>
      <c r="BJ47" s="58"/>
      <c r="BK47" s="58">
        <f t="shared" si="0"/>
        <v>2336958.71</v>
      </c>
    </row>
    <row r="48" spans="1:70" ht="12.75" customHeight="1" x14ac:dyDescent="0.2">
      <c r="A48" s="6"/>
      <c r="B48" s="34">
        <v>12010010</v>
      </c>
      <c r="C48" s="34" t="s">
        <v>145</v>
      </c>
      <c r="D48" s="34">
        <v>12010010</v>
      </c>
      <c r="E48" s="47" t="s">
        <v>75</v>
      </c>
      <c r="F48" s="46"/>
      <c r="G48" s="45" t="s">
        <v>153</v>
      </c>
      <c r="H48" s="40" t="s">
        <v>27</v>
      </c>
      <c r="I48" s="40" t="s">
        <v>26</v>
      </c>
      <c r="J48" s="44" t="s">
        <v>25</v>
      </c>
      <c r="K48" s="33"/>
      <c r="L48" s="29">
        <v>1130000</v>
      </c>
      <c r="M48" s="29">
        <v>3500000</v>
      </c>
      <c r="N48" s="29">
        <v>4630000</v>
      </c>
      <c r="O48" s="29">
        <v>1040000</v>
      </c>
      <c r="P48" s="29">
        <v>5670000</v>
      </c>
      <c r="Q48" s="29">
        <v>210000</v>
      </c>
      <c r="R48" s="33" t="s">
        <v>1</v>
      </c>
      <c r="S48" s="43" t="s">
        <v>1</v>
      </c>
      <c r="T48" s="42"/>
      <c r="U48" s="42"/>
      <c r="V48" s="42"/>
      <c r="W48" s="29">
        <v>1130000</v>
      </c>
      <c r="X48" s="41"/>
      <c r="Y48" s="40"/>
      <c r="Z48" s="39"/>
      <c r="AA48" s="37"/>
      <c r="AB48" s="38"/>
      <c r="AC48" s="37"/>
      <c r="AD48" s="37"/>
      <c r="AE48" s="36"/>
      <c r="AF48" s="35" t="s">
        <v>24</v>
      </c>
      <c r="AG48" s="29">
        <v>350000</v>
      </c>
      <c r="AH48" s="29">
        <v>5880000</v>
      </c>
      <c r="AI48" s="58"/>
      <c r="AJ48" s="58"/>
      <c r="AK48" s="58"/>
      <c r="AL48" s="58"/>
      <c r="AM48" s="58"/>
      <c r="AN48" s="58"/>
      <c r="AO48" s="58"/>
      <c r="AP48" s="58">
        <v>1680000</v>
      </c>
      <c r="AQ48" s="58"/>
      <c r="AR48" s="58"/>
      <c r="AS48" s="58"/>
      <c r="AT48" s="58"/>
      <c r="AU48" s="58">
        <v>-1505100</v>
      </c>
      <c r="AV48" s="58"/>
      <c r="AW48" s="58"/>
      <c r="AX48" s="58"/>
      <c r="AY48" s="58"/>
      <c r="AZ48" s="58"/>
      <c r="BA48" s="58"/>
      <c r="BB48" s="58"/>
      <c r="BC48" s="58"/>
      <c r="BD48" s="58"/>
      <c r="BE48" s="58">
        <v>-58775.96</v>
      </c>
      <c r="BF48" s="58"/>
      <c r="BG48" s="58"/>
      <c r="BH48" s="58"/>
      <c r="BI48" s="58">
        <v>45000</v>
      </c>
      <c r="BJ48" s="58"/>
      <c r="BK48" s="58">
        <f t="shared" si="0"/>
        <v>6041124.04</v>
      </c>
    </row>
    <row r="49" spans="1:64" ht="12.75" customHeight="1" x14ac:dyDescent="0.2">
      <c r="A49" s="6"/>
      <c r="B49" s="34">
        <v>12010010</v>
      </c>
      <c r="C49" s="34" t="s">
        <v>145</v>
      </c>
      <c r="D49" s="34">
        <v>12010010</v>
      </c>
      <c r="E49" s="47" t="s">
        <v>75</v>
      </c>
      <c r="F49" s="46"/>
      <c r="G49" s="45" t="s">
        <v>153</v>
      </c>
      <c r="H49" s="40" t="s">
        <v>27</v>
      </c>
      <c r="I49" s="40" t="s">
        <v>34</v>
      </c>
      <c r="J49" s="44" t="s">
        <v>33</v>
      </c>
      <c r="K49" s="33"/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15800</v>
      </c>
      <c r="R49" s="33" t="s">
        <v>1</v>
      </c>
      <c r="S49" s="43" t="s">
        <v>1</v>
      </c>
      <c r="T49" s="42"/>
      <c r="U49" s="42"/>
      <c r="V49" s="42"/>
      <c r="W49" s="29">
        <v>0</v>
      </c>
      <c r="X49" s="41"/>
      <c r="Y49" s="40"/>
      <c r="Z49" s="39"/>
      <c r="AA49" s="37"/>
      <c r="AB49" s="38"/>
      <c r="AC49" s="37"/>
      <c r="AD49" s="37"/>
      <c r="AE49" s="36"/>
      <c r="AF49" s="35" t="s">
        <v>32</v>
      </c>
      <c r="AG49" s="29">
        <v>0</v>
      </c>
      <c r="AH49" s="29">
        <v>15800</v>
      </c>
      <c r="AI49" s="58">
        <v>-15800</v>
      </c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>
        <f t="shared" si="0"/>
        <v>0</v>
      </c>
    </row>
    <row r="50" spans="1:64" ht="12.75" customHeight="1" x14ac:dyDescent="0.2">
      <c r="A50" s="6"/>
      <c r="B50" s="34">
        <v>12010010</v>
      </c>
      <c r="C50" s="34" t="s">
        <v>145</v>
      </c>
      <c r="D50" s="34">
        <v>12010010</v>
      </c>
      <c r="E50" s="47" t="s">
        <v>75</v>
      </c>
      <c r="F50" s="46"/>
      <c r="G50" s="45" t="s">
        <v>153</v>
      </c>
      <c r="H50" s="40" t="s">
        <v>27</v>
      </c>
      <c r="I50" s="40">
        <v>296</v>
      </c>
      <c r="J50" s="44" t="s">
        <v>33</v>
      </c>
      <c r="K50" s="33"/>
      <c r="L50" s="29"/>
      <c r="M50" s="29"/>
      <c r="N50" s="29"/>
      <c r="O50" s="29"/>
      <c r="P50" s="29"/>
      <c r="Q50" s="29"/>
      <c r="R50" s="33"/>
      <c r="S50" s="43"/>
      <c r="T50" s="42"/>
      <c r="U50" s="42"/>
      <c r="V50" s="42"/>
      <c r="W50" s="29"/>
      <c r="X50" s="41"/>
      <c r="Y50" s="40"/>
      <c r="Z50" s="39"/>
      <c r="AA50" s="37"/>
      <c r="AB50" s="38"/>
      <c r="AC50" s="37"/>
      <c r="AD50" s="37"/>
      <c r="AE50" s="36"/>
      <c r="AF50" s="35"/>
      <c r="AG50" s="29"/>
      <c r="AH50" s="29">
        <v>0</v>
      </c>
      <c r="AI50" s="58">
        <v>15800</v>
      </c>
      <c r="AJ50" s="58"/>
      <c r="AK50" s="58"/>
      <c r="AL50" s="58"/>
      <c r="AM50" s="58"/>
      <c r="AN50" s="58"/>
      <c r="AO50" s="58">
        <v>-15800</v>
      </c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>
        <f t="shared" si="0"/>
        <v>0</v>
      </c>
    </row>
    <row r="51" spans="1:64" ht="12.75" customHeight="1" x14ac:dyDescent="0.2">
      <c r="A51" s="6"/>
      <c r="B51" s="34">
        <v>12010010</v>
      </c>
      <c r="C51" s="34" t="s">
        <v>145</v>
      </c>
      <c r="D51" s="34">
        <v>12010010</v>
      </c>
      <c r="E51" s="47" t="s">
        <v>75</v>
      </c>
      <c r="F51" s="46"/>
      <c r="G51" s="45" t="s">
        <v>153</v>
      </c>
      <c r="H51" s="40" t="s">
        <v>27</v>
      </c>
      <c r="I51" s="40">
        <v>226</v>
      </c>
      <c r="J51" s="44">
        <v>460000</v>
      </c>
      <c r="K51" s="33"/>
      <c r="L51" s="29"/>
      <c r="M51" s="29"/>
      <c r="N51" s="29"/>
      <c r="O51" s="29"/>
      <c r="P51" s="29"/>
      <c r="Q51" s="29"/>
      <c r="R51" s="33"/>
      <c r="S51" s="43"/>
      <c r="T51" s="42"/>
      <c r="U51" s="42"/>
      <c r="V51" s="42"/>
      <c r="W51" s="29"/>
      <c r="X51" s="41"/>
      <c r="Y51" s="40"/>
      <c r="Z51" s="39"/>
      <c r="AA51" s="37"/>
      <c r="AB51" s="38"/>
      <c r="AC51" s="37"/>
      <c r="AD51" s="37"/>
      <c r="AE51" s="36"/>
      <c r="AF51" s="35"/>
      <c r="AG51" s="29"/>
      <c r="AH51" s="29">
        <v>0</v>
      </c>
      <c r="AI51" s="58"/>
      <c r="AJ51" s="58"/>
      <c r="AK51" s="58"/>
      <c r="AL51" s="58"/>
      <c r="AM51" s="58"/>
      <c r="AN51" s="58"/>
      <c r="AO51" s="58">
        <v>1447</v>
      </c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>
        <v>-1447</v>
      </c>
      <c r="BF51" s="58"/>
      <c r="BG51" s="58"/>
      <c r="BH51" s="58"/>
      <c r="BI51" s="58"/>
      <c r="BJ51" s="58"/>
      <c r="BK51" s="58">
        <f t="shared" si="0"/>
        <v>0</v>
      </c>
    </row>
    <row r="52" spans="1:64" ht="12.75" customHeight="1" x14ac:dyDescent="0.2">
      <c r="A52" s="6"/>
      <c r="B52" s="34">
        <v>12010010</v>
      </c>
      <c r="C52" s="34" t="s">
        <v>145</v>
      </c>
      <c r="D52" s="34">
        <v>12010010</v>
      </c>
      <c r="E52" s="47" t="s">
        <v>75</v>
      </c>
      <c r="F52" s="46"/>
      <c r="G52" s="45" t="s">
        <v>153</v>
      </c>
      <c r="H52" s="40" t="s">
        <v>20</v>
      </c>
      <c r="I52" s="40" t="s">
        <v>19</v>
      </c>
      <c r="J52" s="44" t="s">
        <v>6</v>
      </c>
      <c r="K52" s="33"/>
      <c r="L52" s="29">
        <v>8500000</v>
      </c>
      <c r="M52" s="29">
        <v>11800000</v>
      </c>
      <c r="N52" s="29">
        <v>20300000</v>
      </c>
      <c r="O52" s="29">
        <v>10200000</v>
      </c>
      <c r="P52" s="29">
        <v>30500000</v>
      </c>
      <c r="Q52" s="29">
        <v>11297000</v>
      </c>
      <c r="R52" s="33" t="s">
        <v>1</v>
      </c>
      <c r="S52" s="43" t="s">
        <v>1</v>
      </c>
      <c r="T52" s="42"/>
      <c r="U52" s="42"/>
      <c r="V52" s="42"/>
      <c r="W52" s="29">
        <v>8500000</v>
      </c>
      <c r="X52" s="41"/>
      <c r="Y52" s="40"/>
      <c r="Z52" s="39"/>
      <c r="AA52" s="37"/>
      <c r="AB52" s="38"/>
      <c r="AC52" s="37"/>
      <c r="AD52" s="37"/>
      <c r="AE52" s="36"/>
      <c r="AF52" s="35" t="s">
        <v>5</v>
      </c>
      <c r="AG52" s="29">
        <v>0</v>
      </c>
      <c r="AH52" s="29">
        <v>41797000</v>
      </c>
      <c r="AI52" s="58"/>
      <c r="AJ52" s="58"/>
      <c r="AK52" s="58"/>
      <c r="AL52" s="58">
        <v>176400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>
        <v>2284300</v>
      </c>
      <c r="AY52" s="58"/>
      <c r="AZ52" s="58"/>
      <c r="BA52" s="58">
        <v>-300000</v>
      </c>
      <c r="BB52" s="58"/>
      <c r="BC52" s="58"/>
      <c r="BD52" s="58"/>
      <c r="BE52" s="58"/>
      <c r="BF52" s="58"/>
      <c r="BG52" s="58">
        <v>109100</v>
      </c>
      <c r="BH52" s="58"/>
      <c r="BI52" s="58"/>
      <c r="BJ52" s="58">
        <v>33000</v>
      </c>
      <c r="BK52" s="58">
        <f t="shared" si="0"/>
        <v>44099800</v>
      </c>
      <c r="BL52" s="59"/>
    </row>
    <row r="53" spans="1:64" ht="12.75" customHeight="1" x14ac:dyDescent="0.2">
      <c r="A53" s="6"/>
      <c r="B53" s="34">
        <v>12010010</v>
      </c>
      <c r="C53" s="34" t="s">
        <v>145</v>
      </c>
      <c r="D53" s="34">
        <v>12010010</v>
      </c>
      <c r="E53" s="47" t="s">
        <v>75</v>
      </c>
      <c r="F53" s="46"/>
      <c r="G53" s="45" t="s">
        <v>153</v>
      </c>
      <c r="H53" s="40" t="s">
        <v>40</v>
      </c>
      <c r="I53" s="40" t="s">
        <v>63</v>
      </c>
      <c r="J53" s="44" t="s">
        <v>6</v>
      </c>
      <c r="K53" s="33"/>
      <c r="L53" s="29">
        <v>262500</v>
      </c>
      <c r="M53" s="29">
        <v>0</v>
      </c>
      <c r="N53" s="29">
        <v>262500</v>
      </c>
      <c r="O53" s="29">
        <v>0</v>
      </c>
      <c r="P53" s="29">
        <v>262500</v>
      </c>
      <c r="Q53" s="29">
        <v>0</v>
      </c>
      <c r="R53" s="33" t="s">
        <v>1</v>
      </c>
      <c r="S53" s="43" t="s">
        <v>1</v>
      </c>
      <c r="T53" s="42"/>
      <c r="U53" s="42"/>
      <c r="V53" s="42"/>
      <c r="W53" s="29">
        <v>262500</v>
      </c>
      <c r="X53" s="41"/>
      <c r="Y53" s="40"/>
      <c r="Z53" s="39"/>
      <c r="AA53" s="37"/>
      <c r="AB53" s="38"/>
      <c r="AC53" s="37"/>
      <c r="AD53" s="37"/>
      <c r="AE53" s="36"/>
      <c r="AF53" s="35" t="s">
        <v>5</v>
      </c>
      <c r="AG53" s="29">
        <v>0</v>
      </c>
      <c r="AH53" s="29">
        <v>262500</v>
      </c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>
        <f t="shared" si="0"/>
        <v>262500</v>
      </c>
    </row>
    <row r="54" spans="1:64" ht="12.75" customHeight="1" x14ac:dyDescent="0.2">
      <c r="A54" s="6"/>
      <c r="B54" s="34">
        <v>12010010</v>
      </c>
      <c r="C54" s="34" t="s">
        <v>145</v>
      </c>
      <c r="D54" s="34">
        <v>12010010</v>
      </c>
      <c r="E54" s="47" t="s">
        <v>75</v>
      </c>
      <c r="F54" s="46"/>
      <c r="G54" s="45" t="s">
        <v>153</v>
      </c>
      <c r="H54" s="40" t="s">
        <v>40</v>
      </c>
      <c r="I54" s="40" t="s">
        <v>46</v>
      </c>
      <c r="J54" s="44" t="s">
        <v>48</v>
      </c>
      <c r="K54" s="33"/>
      <c r="L54" s="29">
        <v>125000</v>
      </c>
      <c r="M54" s="29">
        <v>80000</v>
      </c>
      <c r="N54" s="29">
        <v>205000</v>
      </c>
      <c r="O54" s="29">
        <v>37000</v>
      </c>
      <c r="P54" s="29">
        <v>242000</v>
      </c>
      <c r="Q54" s="29">
        <v>12400</v>
      </c>
      <c r="R54" s="33" t="s">
        <v>1</v>
      </c>
      <c r="S54" s="43" t="s">
        <v>1</v>
      </c>
      <c r="T54" s="42"/>
      <c r="U54" s="42"/>
      <c r="V54" s="42"/>
      <c r="W54" s="29">
        <v>125000</v>
      </c>
      <c r="X54" s="41"/>
      <c r="Y54" s="40"/>
      <c r="Z54" s="39"/>
      <c r="AA54" s="37"/>
      <c r="AB54" s="38"/>
      <c r="AC54" s="37"/>
      <c r="AD54" s="37"/>
      <c r="AE54" s="36"/>
      <c r="AF54" s="35" t="s">
        <v>47</v>
      </c>
      <c r="AG54" s="29">
        <v>50000</v>
      </c>
      <c r="AH54" s="29">
        <v>254400</v>
      </c>
      <c r="AI54" s="58"/>
      <c r="AJ54" s="58"/>
      <c r="AK54" s="58"/>
      <c r="AL54" s="58">
        <v>396800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>
        <f t="shared" si="0"/>
        <v>651200</v>
      </c>
    </row>
    <row r="55" spans="1:64" ht="12.75" customHeight="1" x14ac:dyDescent="0.2">
      <c r="A55" s="6"/>
      <c r="B55" s="34">
        <v>12010010</v>
      </c>
      <c r="C55" s="34" t="s">
        <v>145</v>
      </c>
      <c r="D55" s="34">
        <v>12010010</v>
      </c>
      <c r="E55" s="47" t="s">
        <v>75</v>
      </c>
      <c r="F55" s="46"/>
      <c r="G55" s="45" t="s">
        <v>153</v>
      </c>
      <c r="H55" s="40">
        <v>321</v>
      </c>
      <c r="I55" s="40">
        <v>263</v>
      </c>
      <c r="J55" s="60" t="s">
        <v>163</v>
      </c>
      <c r="K55" s="33"/>
      <c r="L55" s="29">
        <v>125000</v>
      </c>
      <c r="M55" s="29">
        <v>80000</v>
      </c>
      <c r="N55" s="29">
        <v>205000</v>
      </c>
      <c r="O55" s="29">
        <v>37000</v>
      </c>
      <c r="P55" s="29">
        <v>242000</v>
      </c>
      <c r="Q55" s="29">
        <v>12400</v>
      </c>
      <c r="R55" s="33" t="s">
        <v>1</v>
      </c>
      <c r="S55" s="43" t="s">
        <v>1</v>
      </c>
      <c r="T55" s="42"/>
      <c r="U55" s="42"/>
      <c r="V55" s="42"/>
      <c r="W55" s="29">
        <v>125000</v>
      </c>
      <c r="X55" s="41"/>
      <c r="Y55" s="40"/>
      <c r="Z55" s="39"/>
      <c r="AA55" s="37"/>
      <c r="AB55" s="38"/>
      <c r="AC55" s="37"/>
      <c r="AD55" s="37"/>
      <c r="AE55" s="36"/>
      <c r="AF55" s="35" t="s">
        <v>47</v>
      </c>
      <c r="AG55" s="29">
        <v>50000</v>
      </c>
      <c r="AH55" s="29">
        <v>0</v>
      </c>
      <c r="AI55" s="58"/>
      <c r="AJ55" s="58"/>
      <c r="AK55" s="58"/>
      <c r="AL55" s="58">
        <v>1064200</v>
      </c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>
        <v>-20100</v>
      </c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65">
        <f t="shared" si="0"/>
        <v>1044100</v>
      </c>
    </row>
    <row r="56" spans="1:64" ht="12.75" customHeight="1" x14ac:dyDescent="0.2">
      <c r="A56" s="6"/>
      <c r="B56" s="34">
        <v>12010010</v>
      </c>
      <c r="C56" s="34" t="s">
        <v>145</v>
      </c>
      <c r="D56" s="34">
        <v>12010010</v>
      </c>
      <c r="E56" s="47" t="s">
        <v>75</v>
      </c>
      <c r="F56" s="46"/>
      <c r="G56" s="45" t="s">
        <v>153</v>
      </c>
      <c r="H56" s="40" t="s">
        <v>35</v>
      </c>
      <c r="I56" s="40" t="s">
        <v>34</v>
      </c>
      <c r="J56" s="44" t="s">
        <v>33</v>
      </c>
      <c r="K56" s="33"/>
      <c r="L56" s="29">
        <v>0</v>
      </c>
      <c r="M56" s="29">
        <v>716800</v>
      </c>
      <c r="N56" s="29">
        <v>716800</v>
      </c>
      <c r="O56" s="29">
        <v>716800</v>
      </c>
      <c r="P56" s="29">
        <v>1433600</v>
      </c>
      <c r="Q56" s="29">
        <v>1433700</v>
      </c>
      <c r="R56" s="33" t="s">
        <v>1</v>
      </c>
      <c r="S56" s="43" t="s">
        <v>1</v>
      </c>
      <c r="T56" s="42"/>
      <c r="U56" s="42"/>
      <c r="V56" s="42"/>
      <c r="W56" s="29">
        <v>0</v>
      </c>
      <c r="X56" s="41"/>
      <c r="Y56" s="40"/>
      <c r="Z56" s="39"/>
      <c r="AA56" s="37"/>
      <c r="AB56" s="38"/>
      <c r="AC56" s="37"/>
      <c r="AD56" s="37"/>
      <c r="AE56" s="36"/>
      <c r="AF56" s="35" t="s">
        <v>32</v>
      </c>
      <c r="AG56" s="29">
        <v>0</v>
      </c>
      <c r="AH56" s="29">
        <v>2867300</v>
      </c>
      <c r="AI56" s="58">
        <v>-2867300</v>
      </c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65">
        <f>SUM(AH56:BJ56)</f>
        <v>0</v>
      </c>
    </row>
    <row r="57" spans="1:64" ht="12.75" customHeight="1" x14ac:dyDescent="0.2">
      <c r="A57" s="6"/>
      <c r="B57" s="34">
        <v>12010010</v>
      </c>
      <c r="C57" s="34" t="s">
        <v>145</v>
      </c>
      <c r="D57" s="34">
        <v>12010010</v>
      </c>
      <c r="E57" s="47" t="s">
        <v>75</v>
      </c>
      <c r="F57" s="46"/>
      <c r="G57" s="45" t="s">
        <v>153</v>
      </c>
      <c r="H57" s="40" t="s">
        <v>35</v>
      </c>
      <c r="I57" s="40">
        <v>291</v>
      </c>
      <c r="J57" s="44" t="s">
        <v>33</v>
      </c>
      <c r="K57" s="33"/>
      <c r="L57" s="29"/>
      <c r="M57" s="29"/>
      <c r="N57" s="29"/>
      <c r="O57" s="29"/>
      <c r="P57" s="29"/>
      <c r="Q57" s="29"/>
      <c r="R57" s="33"/>
      <c r="S57" s="43"/>
      <c r="T57" s="42"/>
      <c r="U57" s="42"/>
      <c r="V57" s="42"/>
      <c r="W57" s="29"/>
      <c r="X57" s="41"/>
      <c r="Y57" s="40"/>
      <c r="Z57" s="39"/>
      <c r="AA57" s="37"/>
      <c r="AB57" s="38"/>
      <c r="AC57" s="37"/>
      <c r="AD57" s="37"/>
      <c r="AE57" s="36"/>
      <c r="AF57" s="35"/>
      <c r="AG57" s="29"/>
      <c r="AH57" s="29">
        <v>0</v>
      </c>
      <c r="AI57" s="58">
        <v>2867300</v>
      </c>
      <c r="AJ57" s="58"/>
      <c r="AK57" s="58"/>
      <c r="AL57" s="58">
        <v>-916600</v>
      </c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>
        <v>-1619900</v>
      </c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65">
        <f t="shared" si="0"/>
        <v>330800</v>
      </c>
    </row>
    <row r="58" spans="1:64" ht="12.75" customHeight="1" x14ac:dyDescent="0.2">
      <c r="A58" s="6"/>
      <c r="B58" s="34">
        <v>12010010</v>
      </c>
      <c r="C58" s="34" t="s">
        <v>145</v>
      </c>
      <c r="D58" s="34">
        <v>12010010</v>
      </c>
      <c r="E58" s="47" t="s">
        <v>75</v>
      </c>
      <c r="F58" s="46"/>
      <c r="G58" s="45" t="s">
        <v>153</v>
      </c>
      <c r="H58" s="40" t="s">
        <v>85</v>
      </c>
      <c r="I58" s="40" t="s">
        <v>34</v>
      </c>
      <c r="J58" s="44" t="s">
        <v>33</v>
      </c>
      <c r="K58" s="33"/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10000</v>
      </c>
      <c r="R58" s="33" t="s">
        <v>1</v>
      </c>
      <c r="S58" s="43" t="s">
        <v>1</v>
      </c>
      <c r="T58" s="42"/>
      <c r="U58" s="42"/>
      <c r="V58" s="42"/>
      <c r="W58" s="29">
        <v>0</v>
      </c>
      <c r="X58" s="41"/>
      <c r="Y58" s="40"/>
      <c r="Z58" s="39"/>
      <c r="AA58" s="37"/>
      <c r="AB58" s="38"/>
      <c r="AC58" s="37"/>
      <c r="AD58" s="37"/>
      <c r="AE58" s="36"/>
      <c r="AF58" s="35" t="s">
        <v>32</v>
      </c>
      <c r="AG58" s="29">
        <v>0</v>
      </c>
      <c r="AH58" s="29">
        <v>10000</v>
      </c>
      <c r="AI58" s="58">
        <v>-10000</v>
      </c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65">
        <f t="shared" si="0"/>
        <v>0</v>
      </c>
    </row>
    <row r="59" spans="1:64" ht="12.75" customHeight="1" x14ac:dyDescent="0.2">
      <c r="A59" s="6"/>
      <c r="B59" s="34">
        <v>12010010</v>
      </c>
      <c r="C59" s="34" t="s">
        <v>145</v>
      </c>
      <c r="D59" s="34">
        <v>12010010</v>
      </c>
      <c r="E59" s="47" t="s">
        <v>75</v>
      </c>
      <c r="F59" s="46"/>
      <c r="G59" s="45" t="s">
        <v>153</v>
      </c>
      <c r="H59" s="40" t="s">
        <v>85</v>
      </c>
      <c r="I59" s="40">
        <v>291</v>
      </c>
      <c r="J59" s="44" t="s">
        <v>33</v>
      </c>
      <c r="K59" s="33"/>
      <c r="L59" s="29"/>
      <c r="M59" s="29"/>
      <c r="N59" s="29"/>
      <c r="O59" s="29"/>
      <c r="P59" s="29"/>
      <c r="Q59" s="29"/>
      <c r="R59" s="33"/>
      <c r="S59" s="43"/>
      <c r="T59" s="42"/>
      <c r="U59" s="42"/>
      <c r="V59" s="42"/>
      <c r="W59" s="29"/>
      <c r="X59" s="41"/>
      <c r="Y59" s="40"/>
      <c r="Z59" s="39"/>
      <c r="AA59" s="37"/>
      <c r="AB59" s="38"/>
      <c r="AC59" s="37"/>
      <c r="AD59" s="37"/>
      <c r="AE59" s="36"/>
      <c r="AF59" s="35"/>
      <c r="AG59" s="29"/>
      <c r="AH59" s="29">
        <v>0</v>
      </c>
      <c r="AI59" s="58">
        <v>10000</v>
      </c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65">
        <f t="shared" si="0"/>
        <v>10000</v>
      </c>
    </row>
    <row r="60" spans="1:64" ht="12.75" customHeight="1" x14ac:dyDescent="0.2">
      <c r="A60" s="6"/>
      <c r="B60" s="34">
        <v>12010010</v>
      </c>
      <c r="C60" s="34" t="s">
        <v>145</v>
      </c>
      <c r="D60" s="34">
        <v>12010010</v>
      </c>
      <c r="E60" s="47" t="s">
        <v>75</v>
      </c>
      <c r="F60" s="46"/>
      <c r="G60" s="45" t="s">
        <v>77</v>
      </c>
      <c r="H60" s="40" t="s">
        <v>29</v>
      </c>
      <c r="I60" s="40" t="s">
        <v>28</v>
      </c>
      <c r="J60" s="44" t="s">
        <v>6</v>
      </c>
      <c r="K60" s="33"/>
      <c r="L60" s="29">
        <v>540000</v>
      </c>
      <c r="M60" s="29">
        <v>940000</v>
      </c>
      <c r="N60" s="29">
        <v>1480000</v>
      </c>
      <c r="O60" s="29">
        <v>750000</v>
      </c>
      <c r="P60" s="29">
        <v>2230000</v>
      </c>
      <c r="Q60" s="29">
        <v>1382900</v>
      </c>
      <c r="R60" s="33" t="s">
        <v>1</v>
      </c>
      <c r="S60" s="43" t="s">
        <v>1</v>
      </c>
      <c r="T60" s="42"/>
      <c r="U60" s="42"/>
      <c r="V60" s="42"/>
      <c r="W60" s="29">
        <v>540000</v>
      </c>
      <c r="X60" s="41"/>
      <c r="Y60" s="40"/>
      <c r="Z60" s="39"/>
      <c r="AA60" s="37"/>
      <c r="AB60" s="38"/>
      <c r="AC60" s="37"/>
      <c r="AD60" s="37"/>
      <c r="AE60" s="36"/>
      <c r="AF60" s="35" t="s">
        <v>5</v>
      </c>
      <c r="AG60" s="29">
        <v>100000</v>
      </c>
      <c r="AH60" s="29">
        <v>3612900</v>
      </c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>
        <v>-41231</v>
      </c>
      <c r="BG60" s="58"/>
      <c r="BH60" s="58"/>
      <c r="BI60" s="58"/>
      <c r="BJ60" s="58"/>
      <c r="BK60" s="58">
        <f t="shared" si="0"/>
        <v>3571669</v>
      </c>
    </row>
    <row r="61" spans="1:64" ht="12.75" customHeight="1" x14ac:dyDescent="0.2">
      <c r="A61" s="6"/>
      <c r="B61" s="34">
        <v>12010010</v>
      </c>
      <c r="C61" s="34" t="s">
        <v>145</v>
      </c>
      <c r="D61" s="34">
        <v>12010010</v>
      </c>
      <c r="E61" s="47" t="s">
        <v>75</v>
      </c>
      <c r="F61" s="46"/>
      <c r="G61" s="45" t="s">
        <v>77</v>
      </c>
      <c r="H61" s="40" t="s">
        <v>27</v>
      </c>
      <c r="I61" s="40" t="s">
        <v>26</v>
      </c>
      <c r="J61" s="44" t="s">
        <v>25</v>
      </c>
      <c r="K61" s="33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33" t="s">
        <v>1</v>
      </c>
      <c r="S61" s="43" t="s">
        <v>1</v>
      </c>
      <c r="T61" s="42"/>
      <c r="U61" s="42"/>
      <c r="V61" s="42"/>
      <c r="W61" s="29">
        <v>0</v>
      </c>
      <c r="X61" s="41"/>
      <c r="Y61" s="40"/>
      <c r="Z61" s="39"/>
      <c r="AA61" s="37"/>
      <c r="AB61" s="38"/>
      <c r="AC61" s="37"/>
      <c r="AD61" s="37"/>
      <c r="AE61" s="36"/>
      <c r="AF61" s="35" t="s">
        <v>24</v>
      </c>
      <c r="AG61" s="29">
        <v>0</v>
      </c>
      <c r="AH61" s="29">
        <v>0</v>
      </c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>
        <v>41231</v>
      </c>
      <c r="BG61" s="58"/>
      <c r="BH61" s="58"/>
      <c r="BI61" s="58"/>
      <c r="BJ61" s="58"/>
      <c r="BK61" s="58">
        <f t="shared" si="0"/>
        <v>41231</v>
      </c>
    </row>
    <row r="62" spans="1:64" ht="12.75" customHeight="1" x14ac:dyDescent="0.2">
      <c r="A62" s="6"/>
      <c r="B62" s="34">
        <v>12010010</v>
      </c>
      <c r="C62" s="34" t="s">
        <v>145</v>
      </c>
      <c r="D62" s="34">
        <v>12010010</v>
      </c>
      <c r="E62" s="47" t="s">
        <v>75</v>
      </c>
      <c r="F62" s="46"/>
      <c r="G62" s="45" t="s">
        <v>77</v>
      </c>
      <c r="H62" s="40" t="s">
        <v>20</v>
      </c>
      <c r="I62" s="40" t="s">
        <v>19</v>
      </c>
      <c r="J62" s="44" t="s">
        <v>6</v>
      </c>
      <c r="K62" s="33"/>
      <c r="L62" s="29">
        <v>130000</v>
      </c>
      <c r="M62" s="29">
        <v>195000</v>
      </c>
      <c r="N62" s="29">
        <v>325000</v>
      </c>
      <c r="O62" s="29">
        <v>136000</v>
      </c>
      <c r="P62" s="29">
        <v>461000</v>
      </c>
      <c r="Q62" s="29">
        <v>218800</v>
      </c>
      <c r="R62" s="33" t="s">
        <v>1</v>
      </c>
      <c r="S62" s="43" t="s">
        <v>1</v>
      </c>
      <c r="T62" s="42"/>
      <c r="U62" s="42"/>
      <c r="V62" s="42"/>
      <c r="W62" s="29">
        <v>130000</v>
      </c>
      <c r="X62" s="41"/>
      <c r="Y62" s="40"/>
      <c r="Z62" s="39"/>
      <c r="AA62" s="37"/>
      <c r="AB62" s="38"/>
      <c r="AC62" s="37"/>
      <c r="AD62" s="37"/>
      <c r="AE62" s="36"/>
      <c r="AF62" s="35" t="s">
        <v>5</v>
      </c>
      <c r="AG62" s="29">
        <v>0</v>
      </c>
      <c r="AH62" s="29">
        <v>679800</v>
      </c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>
        <f t="shared" si="0"/>
        <v>679800</v>
      </c>
    </row>
    <row r="63" spans="1:64" ht="12.75" customHeight="1" x14ac:dyDescent="0.2">
      <c r="A63" s="6"/>
      <c r="B63" s="34">
        <v>12010010</v>
      </c>
      <c r="C63" s="34" t="s">
        <v>145</v>
      </c>
      <c r="D63" s="34">
        <v>12010010</v>
      </c>
      <c r="E63" s="47" t="s">
        <v>22</v>
      </c>
      <c r="F63" s="46"/>
      <c r="G63" s="45" t="s">
        <v>152</v>
      </c>
      <c r="H63" s="40" t="s">
        <v>151</v>
      </c>
      <c r="I63" s="40">
        <v>290</v>
      </c>
      <c r="J63" s="44" t="s">
        <v>33</v>
      </c>
      <c r="K63" s="33"/>
      <c r="L63" s="29"/>
      <c r="M63" s="29"/>
      <c r="N63" s="29"/>
      <c r="O63" s="29"/>
      <c r="P63" s="29"/>
      <c r="Q63" s="29"/>
      <c r="R63" s="33"/>
      <c r="S63" s="43"/>
      <c r="T63" s="42"/>
      <c r="U63" s="42"/>
      <c r="V63" s="42"/>
      <c r="W63" s="29"/>
      <c r="X63" s="41"/>
      <c r="Y63" s="40"/>
      <c r="Z63" s="39"/>
      <c r="AA63" s="37"/>
      <c r="AB63" s="38"/>
      <c r="AC63" s="37"/>
      <c r="AD63" s="37"/>
      <c r="AE63" s="36"/>
      <c r="AF63" s="35"/>
      <c r="AG63" s="29"/>
      <c r="AH63" s="29">
        <v>1040000</v>
      </c>
      <c r="AI63" s="58">
        <v>-1040000</v>
      </c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65">
        <f t="shared" si="0"/>
        <v>0</v>
      </c>
    </row>
    <row r="64" spans="1:64" ht="12.75" customHeight="1" x14ac:dyDescent="0.2">
      <c r="A64" s="6"/>
      <c r="B64" s="34">
        <v>12010010</v>
      </c>
      <c r="C64" s="34" t="s">
        <v>145</v>
      </c>
      <c r="D64" s="34">
        <v>12010010</v>
      </c>
      <c r="E64" s="47" t="s">
        <v>22</v>
      </c>
      <c r="F64" s="46"/>
      <c r="G64" s="45" t="s">
        <v>152</v>
      </c>
      <c r="H64" s="40" t="s">
        <v>151</v>
      </c>
      <c r="I64" s="40">
        <v>296</v>
      </c>
      <c r="J64" s="44" t="s">
        <v>33</v>
      </c>
      <c r="K64" s="33"/>
      <c r="L64" s="29">
        <v>250000</v>
      </c>
      <c r="M64" s="29">
        <v>250000</v>
      </c>
      <c r="N64" s="29">
        <v>500000</v>
      </c>
      <c r="O64" s="29">
        <v>290000</v>
      </c>
      <c r="P64" s="29">
        <v>790000</v>
      </c>
      <c r="Q64" s="29">
        <v>250000</v>
      </c>
      <c r="R64" s="33" t="s">
        <v>1</v>
      </c>
      <c r="S64" s="43" t="s">
        <v>1</v>
      </c>
      <c r="T64" s="42"/>
      <c r="U64" s="42"/>
      <c r="V64" s="42"/>
      <c r="W64" s="29">
        <v>250000</v>
      </c>
      <c r="X64" s="41"/>
      <c r="Y64" s="40"/>
      <c r="Z64" s="39"/>
      <c r="AA64" s="37"/>
      <c r="AB64" s="38"/>
      <c r="AC64" s="37"/>
      <c r="AD64" s="37"/>
      <c r="AE64" s="36"/>
      <c r="AF64" s="35" t="s">
        <v>32</v>
      </c>
      <c r="AG64" s="29">
        <v>0</v>
      </c>
      <c r="AH64" s="29">
        <v>0</v>
      </c>
      <c r="AI64" s="58">
        <v>1040000</v>
      </c>
      <c r="AJ64" s="58"/>
      <c r="AK64" s="58"/>
      <c r="AL64" s="58">
        <v>2000000</v>
      </c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65">
        <f t="shared" si="0"/>
        <v>3040000</v>
      </c>
    </row>
    <row r="65" spans="1:63" ht="12.75" customHeight="1" x14ac:dyDescent="0.2">
      <c r="A65" s="6"/>
      <c r="B65" s="34">
        <v>12010010</v>
      </c>
      <c r="C65" s="34" t="s">
        <v>145</v>
      </c>
      <c r="D65" s="34">
        <v>12010010</v>
      </c>
      <c r="E65" s="47" t="s">
        <v>22</v>
      </c>
      <c r="F65" s="46"/>
      <c r="G65" s="45" t="s">
        <v>150</v>
      </c>
      <c r="H65" s="40" t="s">
        <v>147</v>
      </c>
      <c r="I65" s="40" t="s">
        <v>146</v>
      </c>
      <c r="J65" s="44" t="s">
        <v>6</v>
      </c>
      <c r="K65" s="33"/>
      <c r="L65" s="29">
        <v>1069900</v>
      </c>
      <c r="M65" s="29">
        <v>295000</v>
      </c>
      <c r="N65" s="29">
        <v>1364900</v>
      </c>
      <c r="O65" s="29">
        <v>295000</v>
      </c>
      <c r="P65" s="29">
        <v>1659900</v>
      </c>
      <c r="Q65" s="29">
        <v>356100</v>
      </c>
      <c r="R65" s="33" t="s">
        <v>1</v>
      </c>
      <c r="S65" s="43" t="s">
        <v>1</v>
      </c>
      <c r="T65" s="42"/>
      <c r="U65" s="42"/>
      <c r="V65" s="42"/>
      <c r="W65" s="29">
        <v>1069900</v>
      </c>
      <c r="X65" s="41"/>
      <c r="Y65" s="40"/>
      <c r="Z65" s="39"/>
      <c r="AA65" s="37"/>
      <c r="AB65" s="38"/>
      <c r="AC65" s="37"/>
      <c r="AD65" s="37"/>
      <c r="AE65" s="36"/>
      <c r="AF65" s="35" t="s">
        <v>5</v>
      </c>
      <c r="AG65" s="29">
        <v>1069900</v>
      </c>
      <c r="AH65" s="29">
        <v>2016000</v>
      </c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>
        <f t="shared" si="0"/>
        <v>2016000</v>
      </c>
    </row>
    <row r="66" spans="1:63" ht="12.75" customHeight="1" x14ac:dyDescent="0.2">
      <c r="A66" s="6"/>
      <c r="B66" s="34">
        <v>12010010</v>
      </c>
      <c r="C66" s="34" t="s">
        <v>145</v>
      </c>
      <c r="D66" s="34">
        <v>12010010</v>
      </c>
      <c r="E66" s="47" t="s">
        <v>149</v>
      </c>
      <c r="F66" s="46"/>
      <c r="G66" s="45" t="s">
        <v>148</v>
      </c>
      <c r="H66" s="40" t="s">
        <v>147</v>
      </c>
      <c r="I66" s="40" t="s">
        <v>146</v>
      </c>
      <c r="J66" s="44" t="s">
        <v>6</v>
      </c>
      <c r="K66" s="33"/>
      <c r="L66" s="29">
        <v>3552700</v>
      </c>
      <c r="M66" s="29">
        <v>0</v>
      </c>
      <c r="N66" s="29">
        <v>3552700</v>
      </c>
      <c r="O66" s="29">
        <v>0</v>
      </c>
      <c r="P66" s="29">
        <v>3552700</v>
      </c>
      <c r="Q66" s="29">
        <v>0</v>
      </c>
      <c r="R66" s="33" t="s">
        <v>1</v>
      </c>
      <c r="S66" s="43" t="s">
        <v>1</v>
      </c>
      <c r="T66" s="42"/>
      <c r="U66" s="42"/>
      <c r="V66" s="42"/>
      <c r="W66" s="29">
        <v>3552700</v>
      </c>
      <c r="X66" s="41"/>
      <c r="Y66" s="40"/>
      <c r="Z66" s="39"/>
      <c r="AA66" s="37"/>
      <c r="AB66" s="38"/>
      <c r="AC66" s="37"/>
      <c r="AD66" s="37"/>
      <c r="AE66" s="36"/>
      <c r="AF66" s="35" t="s">
        <v>5</v>
      </c>
      <c r="AG66" s="29">
        <v>0</v>
      </c>
      <c r="AH66" s="29">
        <v>3552700</v>
      </c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>
        <v>199800</v>
      </c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>
        <f t="shared" si="0"/>
        <v>3752500</v>
      </c>
    </row>
    <row r="67" spans="1:63" ht="12.75" customHeight="1" x14ac:dyDescent="0.2">
      <c r="A67" s="6"/>
      <c r="B67" s="34">
        <v>12010010</v>
      </c>
      <c r="C67" s="34" t="s">
        <v>145</v>
      </c>
      <c r="D67" s="34">
        <v>12010010</v>
      </c>
      <c r="E67" s="47" t="s">
        <v>83</v>
      </c>
      <c r="F67" s="46"/>
      <c r="G67" s="45" t="s">
        <v>144</v>
      </c>
      <c r="H67" s="40" t="s">
        <v>143</v>
      </c>
      <c r="I67" s="40" t="s">
        <v>7</v>
      </c>
      <c r="J67" s="44" t="s">
        <v>6</v>
      </c>
      <c r="K67" s="33"/>
      <c r="L67" s="29">
        <v>8113900</v>
      </c>
      <c r="M67" s="29">
        <v>8400000</v>
      </c>
      <c r="N67" s="29">
        <v>16513900</v>
      </c>
      <c r="O67" s="29">
        <v>8400000</v>
      </c>
      <c r="P67" s="29">
        <v>24913900</v>
      </c>
      <c r="Q67" s="29">
        <v>2800000</v>
      </c>
      <c r="R67" s="33" t="s">
        <v>1</v>
      </c>
      <c r="S67" s="43" t="s">
        <v>1</v>
      </c>
      <c r="T67" s="42"/>
      <c r="U67" s="42"/>
      <c r="V67" s="42"/>
      <c r="W67" s="29">
        <v>8113900</v>
      </c>
      <c r="X67" s="41"/>
      <c r="Y67" s="40"/>
      <c r="Z67" s="39"/>
      <c r="AA67" s="37"/>
      <c r="AB67" s="38"/>
      <c r="AC67" s="37"/>
      <c r="AD67" s="37"/>
      <c r="AE67" s="36"/>
      <c r="AF67" s="35" t="s">
        <v>5</v>
      </c>
      <c r="AG67" s="29">
        <v>0</v>
      </c>
      <c r="AH67" s="29">
        <v>27713900</v>
      </c>
      <c r="AI67" s="58"/>
      <c r="AJ67" s="58"/>
      <c r="AK67" s="58"/>
      <c r="AL67" s="58"/>
      <c r="AM67" s="58"/>
      <c r="AN67" s="58"/>
      <c r="AO67" s="58"/>
      <c r="AP67" s="58">
        <v>3563000</v>
      </c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>
        <f t="shared" si="0"/>
        <v>31276900</v>
      </c>
    </row>
    <row r="68" spans="1:63" ht="12.75" customHeight="1" x14ac:dyDescent="0.2">
      <c r="A68" s="6"/>
      <c r="B68" s="34">
        <v>12010010</v>
      </c>
      <c r="C68" s="34"/>
      <c r="D68" s="34"/>
      <c r="E68" s="47">
        <v>104</v>
      </c>
      <c r="F68" s="46"/>
      <c r="G68" s="61" t="s">
        <v>166</v>
      </c>
      <c r="H68" s="40">
        <v>831</v>
      </c>
      <c r="I68" s="40">
        <v>293</v>
      </c>
      <c r="J68" s="44">
        <v>8430000</v>
      </c>
      <c r="K68" s="33"/>
      <c r="L68" s="29"/>
      <c r="M68" s="29"/>
      <c r="N68" s="29"/>
      <c r="O68" s="29"/>
      <c r="P68" s="29"/>
      <c r="Q68" s="29"/>
      <c r="R68" s="33"/>
      <c r="S68" s="43"/>
      <c r="T68" s="42"/>
      <c r="U68" s="42"/>
      <c r="V68" s="42"/>
      <c r="W68" s="29"/>
      <c r="X68" s="41"/>
      <c r="Y68" s="40"/>
      <c r="Z68" s="39"/>
      <c r="AA68" s="37"/>
      <c r="AB68" s="38"/>
      <c r="AC68" s="37"/>
      <c r="AD68" s="37"/>
      <c r="AE68" s="36"/>
      <c r="AF68" s="35"/>
      <c r="AG68" s="29"/>
      <c r="AH68" s="29">
        <v>0</v>
      </c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>
        <v>749300</v>
      </c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>
        <f t="shared" si="0"/>
        <v>749300</v>
      </c>
    </row>
    <row r="69" spans="1:63" ht="12.75" customHeight="1" x14ac:dyDescent="0.2">
      <c r="A69" s="6"/>
      <c r="B69" s="34">
        <v>12010010</v>
      </c>
      <c r="C69" s="34"/>
      <c r="D69" s="34"/>
      <c r="E69" s="47">
        <v>104</v>
      </c>
      <c r="F69" s="46"/>
      <c r="G69" s="61" t="s">
        <v>166</v>
      </c>
      <c r="H69" s="40">
        <v>831</v>
      </c>
      <c r="I69" s="40">
        <v>296</v>
      </c>
      <c r="J69" s="44">
        <v>8430000</v>
      </c>
      <c r="K69" s="33"/>
      <c r="L69" s="29"/>
      <c r="M69" s="29"/>
      <c r="N69" s="29"/>
      <c r="O69" s="29"/>
      <c r="P69" s="29"/>
      <c r="Q69" s="29"/>
      <c r="R69" s="33"/>
      <c r="S69" s="43"/>
      <c r="T69" s="42"/>
      <c r="U69" s="42"/>
      <c r="V69" s="42"/>
      <c r="W69" s="29"/>
      <c r="X69" s="41"/>
      <c r="Y69" s="40"/>
      <c r="Z69" s="39"/>
      <c r="AA69" s="37"/>
      <c r="AB69" s="38"/>
      <c r="AC69" s="37"/>
      <c r="AD69" s="37"/>
      <c r="AE69" s="36"/>
      <c r="AF69" s="35"/>
      <c r="AG69" s="29"/>
      <c r="AH69" s="29">
        <v>0</v>
      </c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>
        <v>137700</v>
      </c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>
        <f t="shared" si="0"/>
        <v>137700</v>
      </c>
    </row>
    <row r="70" spans="1:63" ht="12.75" customHeight="1" x14ac:dyDescent="0.2">
      <c r="A70" s="6"/>
      <c r="B70" s="34">
        <v>12010010</v>
      </c>
      <c r="C70" s="34"/>
      <c r="D70" s="34"/>
      <c r="E70" s="47">
        <v>410</v>
      </c>
      <c r="F70" s="46"/>
      <c r="G70" s="45">
        <v>940173140</v>
      </c>
      <c r="H70" s="40">
        <v>811</v>
      </c>
      <c r="I70" s="40">
        <v>241</v>
      </c>
      <c r="J70" s="44">
        <v>0</v>
      </c>
      <c r="K70" s="33"/>
      <c r="L70" s="29"/>
      <c r="M70" s="29"/>
      <c r="N70" s="29"/>
      <c r="O70" s="29"/>
      <c r="P70" s="29"/>
      <c r="Q70" s="29"/>
      <c r="R70" s="33"/>
      <c r="S70" s="43"/>
      <c r="T70" s="42"/>
      <c r="U70" s="42"/>
      <c r="V70" s="42"/>
      <c r="W70" s="29"/>
      <c r="X70" s="41"/>
      <c r="Y70" s="40"/>
      <c r="Z70" s="39"/>
      <c r="AA70" s="37"/>
      <c r="AB70" s="38"/>
      <c r="AC70" s="37"/>
      <c r="AD70" s="37"/>
      <c r="AE70" s="36"/>
      <c r="AF70" s="35"/>
      <c r="AG70" s="29"/>
      <c r="AH70" s="29">
        <v>0</v>
      </c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>
        <v>40000000</v>
      </c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>
        <f t="shared" si="0"/>
        <v>40000000</v>
      </c>
    </row>
    <row r="71" spans="1:63" ht="12.75" customHeight="1" x14ac:dyDescent="0.2">
      <c r="A71" s="6"/>
      <c r="B71" s="34"/>
      <c r="C71" s="34"/>
      <c r="D71" s="34"/>
      <c r="E71" s="47"/>
      <c r="F71" s="46"/>
      <c r="G71" s="45"/>
      <c r="H71" s="40"/>
      <c r="I71" s="40"/>
      <c r="J71" s="44"/>
      <c r="K71" s="33"/>
      <c r="L71" s="29"/>
      <c r="M71" s="29"/>
      <c r="N71" s="29"/>
      <c r="O71" s="29"/>
      <c r="P71" s="29"/>
      <c r="Q71" s="29"/>
      <c r="R71" s="33"/>
      <c r="S71" s="43"/>
      <c r="T71" s="42"/>
      <c r="U71" s="42"/>
      <c r="V71" s="42"/>
      <c r="W71" s="29"/>
      <c r="X71" s="41"/>
      <c r="Y71" s="40"/>
      <c r="Z71" s="39"/>
      <c r="AA71" s="37"/>
      <c r="AB71" s="38"/>
      <c r="AC71" s="37"/>
      <c r="AD71" s="37"/>
      <c r="AE71" s="36"/>
      <c r="AF71" s="35"/>
      <c r="AG71" s="29"/>
      <c r="AH71" s="29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>
        <f t="shared" si="0"/>
        <v>0</v>
      </c>
    </row>
    <row r="72" spans="1:63" ht="12.75" customHeight="1" x14ac:dyDescent="0.2">
      <c r="A72" s="6"/>
      <c r="B72" s="34" t="s">
        <v>1</v>
      </c>
      <c r="C72" s="34"/>
      <c r="D72" s="144" t="s">
        <v>4</v>
      </c>
      <c r="E72" s="144"/>
      <c r="F72" s="144"/>
      <c r="G72" s="144"/>
      <c r="H72" s="144"/>
      <c r="I72" s="144"/>
      <c r="J72" s="144"/>
      <c r="K72" s="144"/>
      <c r="L72" s="29">
        <v>62345700</v>
      </c>
      <c r="M72" s="29">
        <v>74555700</v>
      </c>
      <c r="N72" s="29">
        <v>136901400</v>
      </c>
      <c r="O72" s="29">
        <v>64933900</v>
      </c>
      <c r="P72" s="29">
        <v>201835300</v>
      </c>
      <c r="Q72" s="29">
        <v>72599400</v>
      </c>
      <c r="R72" s="145" t="s">
        <v>1</v>
      </c>
      <c r="S72" s="145"/>
      <c r="T72" s="145"/>
      <c r="U72" s="145"/>
      <c r="V72" s="145"/>
      <c r="W72" s="29">
        <v>62345700</v>
      </c>
      <c r="X72" s="146"/>
      <c r="Y72" s="146"/>
      <c r="Z72" s="146"/>
      <c r="AA72" s="146"/>
      <c r="AB72" s="146"/>
      <c r="AC72" s="146"/>
      <c r="AD72" s="146"/>
      <c r="AE72" s="146"/>
      <c r="AF72" s="146"/>
      <c r="AG72" s="29">
        <v>7171200</v>
      </c>
      <c r="AH72" s="27">
        <v>274434700</v>
      </c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>
        <f>SUM(BK12:BK71)</f>
        <v>331735200</v>
      </c>
    </row>
    <row r="73" spans="1:63" ht="21.75" customHeight="1" x14ac:dyDescent="0.2">
      <c r="A73" s="20"/>
      <c r="B73" s="63" t="s">
        <v>1</v>
      </c>
      <c r="C73" s="64"/>
      <c r="D73" s="148">
        <v>12020010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K73" s="59"/>
      <c r="AL73" s="59"/>
      <c r="AM73" s="59"/>
      <c r="AN73" s="59"/>
      <c r="AP73" s="59"/>
      <c r="AR73" s="59"/>
      <c r="AS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</row>
    <row r="74" spans="1:63" ht="12.75" customHeight="1" x14ac:dyDescent="0.2">
      <c r="A74" s="20"/>
      <c r="B74" s="32">
        <v>12020010</v>
      </c>
      <c r="C74" s="34" t="s">
        <v>120</v>
      </c>
      <c r="D74" s="34">
        <v>12020010</v>
      </c>
      <c r="E74" s="47" t="s">
        <v>75</v>
      </c>
      <c r="F74" s="46"/>
      <c r="G74" s="45" t="s">
        <v>142</v>
      </c>
      <c r="H74" s="40" t="s">
        <v>40</v>
      </c>
      <c r="I74" s="40" t="s">
        <v>46</v>
      </c>
      <c r="J74" s="44" t="s">
        <v>45</v>
      </c>
      <c r="K74" s="33"/>
      <c r="L74" s="29">
        <v>200000</v>
      </c>
      <c r="M74" s="29">
        <v>150000</v>
      </c>
      <c r="N74" s="29">
        <v>350000</v>
      </c>
      <c r="O74" s="29">
        <v>100000</v>
      </c>
      <c r="P74" s="29">
        <v>450000</v>
      </c>
      <c r="Q74" s="29">
        <v>70000</v>
      </c>
      <c r="R74" s="33" t="s">
        <v>1</v>
      </c>
      <c r="S74" s="43" t="s">
        <v>1</v>
      </c>
      <c r="T74" s="42"/>
      <c r="U74" s="42"/>
      <c r="V74" s="42"/>
      <c r="W74" s="29">
        <v>200000</v>
      </c>
      <c r="X74" s="41"/>
      <c r="Y74" s="40"/>
      <c r="Z74" s="39"/>
      <c r="AA74" s="37"/>
      <c r="AB74" s="38"/>
      <c r="AC74" s="37"/>
      <c r="AD74" s="37"/>
      <c r="AE74" s="36"/>
      <c r="AF74" s="35" t="s">
        <v>44</v>
      </c>
      <c r="AG74" s="29">
        <v>0</v>
      </c>
      <c r="AH74" s="29">
        <v>520000</v>
      </c>
    </row>
    <row r="75" spans="1:63" ht="12.75" customHeight="1" x14ac:dyDescent="0.2">
      <c r="A75" s="20"/>
      <c r="B75" s="32">
        <v>12020010</v>
      </c>
      <c r="C75" s="34" t="s">
        <v>120</v>
      </c>
      <c r="D75" s="34">
        <v>12020010</v>
      </c>
      <c r="E75" s="47" t="s">
        <v>75</v>
      </c>
      <c r="F75" s="46"/>
      <c r="G75" s="45" t="s">
        <v>141</v>
      </c>
      <c r="H75" s="40" t="s">
        <v>40</v>
      </c>
      <c r="I75" s="40" t="s">
        <v>46</v>
      </c>
      <c r="J75" s="44" t="s">
        <v>52</v>
      </c>
      <c r="K75" s="33"/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31800</v>
      </c>
      <c r="R75" s="33" t="s">
        <v>1</v>
      </c>
      <c r="S75" s="43" t="s">
        <v>1</v>
      </c>
      <c r="T75" s="42"/>
      <c r="U75" s="42"/>
      <c r="V75" s="42"/>
      <c r="W75" s="29">
        <v>0</v>
      </c>
      <c r="X75" s="41"/>
      <c r="Y75" s="40"/>
      <c r="Z75" s="39"/>
      <c r="AA75" s="37"/>
      <c r="AB75" s="38"/>
      <c r="AC75" s="37"/>
      <c r="AD75" s="37"/>
      <c r="AE75" s="36"/>
      <c r="AF75" s="35" t="s">
        <v>51</v>
      </c>
      <c r="AG75" s="29">
        <v>0</v>
      </c>
      <c r="AH75" s="29">
        <v>31800</v>
      </c>
    </row>
    <row r="76" spans="1:63" ht="12.75" customHeight="1" x14ac:dyDescent="0.2">
      <c r="A76" s="20"/>
      <c r="B76" s="32">
        <v>12020010</v>
      </c>
      <c r="C76" s="34" t="s">
        <v>120</v>
      </c>
      <c r="D76" s="34">
        <v>12020010</v>
      </c>
      <c r="E76" s="47" t="s">
        <v>75</v>
      </c>
      <c r="F76" s="46"/>
      <c r="G76" s="45" t="s">
        <v>139</v>
      </c>
      <c r="H76" s="40" t="s">
        <v>40</v>
      </c>
      <c r="I76" s="40" t="s">
        <v>46</v>
      </c>
      <c r="J76" s="44" t="s">
        <v>48</v>
      </c>
      <c r="K76" s="33"/>
      <c r="L76" s="29">
        <v>425000</v>
      </c>
      <c r="M76" s="29">
        <v>637500</v>
      </c>
      <c r="N76" s="29">
        <v>1062500</v>
      </c>
      <c r="O76" s="29">
        <v>106300</v>
      </c>
      <c r="P76" s="29">
        <v>1168800</v>
      </c>
      <c r="Q76" s="29">
        <v>1009300</v>
      </c>
      <c r="R76" s="33" t="s">
        <v>1</v>
      </c>
      <c r="S76" s="43" t="s">
        <v>1</v>
      </c>
      <c r="T76" s="42"/>
      <c r="U76" s="42"/>
      <c r="V76" s="42"/>
      <c r="W76" s="29">
        <v>425000</v>
      </c>
      <c r="X76" s="41"/>
      <c r="Y76" s="40"/>
      <c r="Z76" s="39"/>
      <c r="AA76" s="37"/>
      <c r="AB76" s="38"/>
      <c r="AC76" s="37"/>
      <c r="AD76" s="37"/>
      <c r="AE76" s="36"/>
      <c r="AF76" s="35" t="s">
        <v>47</v>
      </c>
      <c r="AG76" s="29">
        <v>0</v>
      </c>
      <c r="AH76" s="29">
        <v>2178100</v>
      </c>
    </row>
    <row r="77" spans="1:63" ht="12.75" customHeight="1" x14ac:dyDescent="0.2">
      <c r="A77" s="20"/>
      <c r="B77" s="32">
        <v>12020010</v>
      </c>
      <c r="C77" s="34" t="s">
        <v>120</v>
      </c>
      <c r="D77" s="34">
        <v>12020010</v>
      </c>
      <c r="E77" s="47" t="s">
        <v>118</v>
      </c>
      <c r="F77" s="46"/>
      <c r="G77" s="45" t="s">
        <v>140</v>
      </c>
      <c r="H77" s="40" t="s">
        <v>40</v>
      </c>
      <c r="I77" s="40" t="s">
        <v>46</v>
      </c>
      <c r="J77" s="44" t="s">
        <v>45</v>
      </c>
      <c r="K77" s="33"/>
      <c r="L77" s="29">
        <v>0</v>
      </c>
      <c r="M77" s="29">
        <v>14800</v>
      </c>
      <c r="N77" s="29">
        <v>14800</v>
      </c>
      <c r="O77" s="29">
        <v>14800</v>
      </c>
      <c r="P77" s="29">
        <v>29600</v>
      </c>
      <c r="Q77" s="29">
        <v>30600</v>
      </c>
      <c r="R77" s="33" t="s">
        <v>1</v>
      </c>
      <c r="S77" s="43" t="s">
        <v>1</v>
      </c>
      <c r="T77" s="42"/>
      <c r="U77" s="42"/>
      <c r="V77" s="42"/>
      <c r="W77" s="29">
        <v>0</v>
      </c>
      <c r="X77" s="41"/>
      <c r="Y77" s="40"/>
      <c r="Z77" s="39"/>
      <c r="AA77" s="37"/>
      <c r="AB77" s="38"/>
      <c r="AC77" s="37"/>
      <c r="AD77" s="37"/>
      <c r="AE77" s="36"/>
      <c r="AF77" s="35" t="s">
        <v>44</v>
      </c>
      <c r="AG77" s="29">
        <v>0</v>
      </c>
      <c r="AH77" s="29">
        <v>60200</v>
      </c>
    </row>
    <row r="78" spans="1:63" ht="12.75" customHeight="1" x14ac:dyDescent="0.2">
      <c r="A78" s="20"/>
      <c r="B78" s="32">
        <v>12020010</v>
      </c>
      <c r="C78" s="34" t="s">
        <v>120</v>
      </c>
      <c r="D78" s="34">
        <v>12020010</v>
      </c>
      <c r="E78" s="47" t="s">
        <v>118</v>
      </c>
      <c r="F78" s="46"/>
      <c r="G78" s="45" t="s">
        <v>139</v>
      </c>
      <c r="H78" s="40" t="s">
        <v>40</v>
      </c>
      <c r="I78" s="40" t="s">
        <v>46</v>
      </c>
      <c r="J78" s="44" t="s">
        <v>48</v>
      </c>
      <c r="K78" s="33"/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53100</v>
      </c>
      <c r="R78" s="33" t="s">
        <v>1</v>
      </c>
      <c r="S78" s="43" t="s">
        <v>1</v>
      </c>
      <c r="T78" s="42"/>
      <c r="U78" s="42"/>
      <c r="V78" s="42"/>
      <c r="W78" s="29">
        <v>0</v>
      </c>
      <c r="X78" s="41"/>
      <c r="Y78" s="40"/>
      <c r="Z78" s="39"/>
      <c r="AA78" s="37"/>
      <c r="AB78" s="38"/>
      <c r="AC78" s="37"/>
      <c r="AD78" s="37"/>
      <c r="AE78" s="36"/>
      <c r="AF78" s="35" t="s">
        <v>47</v>
      </c>
      <c r="AG78" s="29">
        <v>0</v>
      </c>
      <c r="AH78" s="29">
        <v>53100</v>
      </c>
    </row>
    <row r="79" spans="1:63" ht="12.75" customHeight="1" x14ac:dyDescent="0.2">
      <c r="A79" s="20"/>
      <c r="B79" s="32">
        <v>12020010</v>
      </c>
      <c r="C79" s="34" t="s">
        <v>120</v>
      </c>
      <c r="D79" s="34">
        <v>12020010</v>
      </c>
      <c r="E79" s="47" t="s">
        <v>118</v>
      </c>
      <c r="F79" s="46"/>
      <c r="G79" s="45" t="s">
        <v>138</v>
      </c>
      <c r="H79" s="40" t="s">
        <v>40</v>
      </c>
      <c r="I79" s="40" t="s">
        <v>63</v>
      </c>
      <c r="J79" s="44" t="s">
        <v>6</v>
      </c>
      <c r="K79" s="33"/>
      <c r="L79" s="29">
        <v>400000</v>
      </c>
      <c r="M79" s="29">
        <v>50000</v>
      </c>
      <c r="N79" s="29">
        <v>450000</v>
      </c>
      <c r="O79" s="29">
        <v>450900</v>
      </c>
      <c r="P79" s="29">
        <v>900900</v>
      </c>
      <c r="Q79" s="29">
        <v>50000</v>
      </c>
      <c r="R79" s="33" t="s">
        <v>1</v>
      </c>
      <c r="S79" s="43" t="s">
        <v>1</v>
      </c>
      <c r="T79" s="42"/>
      <c r="U79" s="42"/>
      <c r="V79" s="42"/>
      <c r="W79" s="29">
        <v>400000</v>
      </c>
      <c r="X79" s="41"/>
      <c r="Y79" s="40"/>
      <c r="Z79" s="39"/>
      <c r="AA79" s="37"/>
      <c r="AB79" s="38"/>
      <c r="AC79" s="37"/>
      <c r="AD79" s="37"/>
      <c r="AE79" s="36"/>
      <c r="AF79" s="35" t="s">
        <v>5</v>
      </c>
      <c r="AG79" s="29">
        <v>400000</v>
      </c>
      <c r="AH79" s="29">
        <v>950900</v>
      </c>
    </row>
    <row r="80" spans="1:63" ht="12.75" customHeight="1" x14ac:dyDescent="0.2">
      <c r="A80" s="20"/>
      <c r="B80" s="32">
        <v>12020010</v>
      </c>
      <c r="C80" s="34" t="s">
        <v>120</v>
      </c>
      <c r="D80" s="34">
        <v>12020010</v>
      </c>
      <c r="E80" s="47" t="s">
        <v>118</v>
      </c>
      <c r="F80" s="46"/>
      <c r="G80" s="45" t="s">
        <v>138</v>
      </c>
      <c r="H80" s="40" t="s">
        <v>40</v>
      </c>
      <c r="I80" s="40" t="s">
        <v>97</v>
      </c>
      <c r="J80" s="44" t="s">
        <v>6</v>
      </c>
      <c r="K80" s="33"/>
      <c r="L80" s="29">
        <v>1258800</v>
      </c>
      <c r="M80" s="29">
        <v>1888200</v>
      </c>
      <c r="N80" s="29">
        <v>3147000</v>
      </c>
      <c r="O80" s="29">
        <v>1888200</v>
      </c>
      <c r="P80" s="29">
        <v>5035200</v>
      </c>
      <c r="Q80" s="29">
        <v>2516600</v>
      </c>
      <c r="R80" s="33" t="s">
        <v>1</v>
      </c>
      <c r="S80" s="43" t="s">
        <v>1</v>
      </c>
      <c r="T80" s="42"/>
      <c r="U80" s="42"/>
      <c r="V80" s="42"/>
      <c r="W80" s="29">
        <v>1258800</v>
      </c>
      <c r="X80" s="41"/>
      <c r="Y80" s="40"/>
      <c r="Z80" s="39"/>
      <c r="AA80" s="37"/>
      <c r="AB80" s="38"/>
      <c r="AC80" s="37"/>
      <c r="AD80" s="37"/>
      <c r="AE80" s="36"/>
      <c r="AF80" s="35" t="s">
        <v>5</v>
      </c>
      <c r="AG80" s="29">
        <v>0</v>
      </c>
      <c r="AH80" s="29">
        <v>7551800</v>
      </c>
    </row>
    <row r="81" spans="1:34" ht="12.75" customHeight="1" x14ac:dyDescent="0.2">
      <c r="A81" s="20"/>
      <c r="B81" s="32">
        <v>12020010</v>
      </c>
      <c r="C81" s="34" t="s">
        <v>120</v>
      </c>
      <c r="D81" s="34">
        <v>12020010</v>
      </c>
      <c r="E81" s="47" t="s">
        <v>118</v>
      </c>
      <c r="F81" s="46"/>
      <c r="G81" s="45" t="s">
        <v>138</v>
      </c>
      <c r="H81" s="40" t="s">
        <v>40</v>
      </c>
      <c r="I81" s="40" t="s">
        <v>55</v>
      </c>
      <c r="J81" s="44" t="s">
        <v>54</v>
      </c>
      <c r="K81" s="33"/>
      <c r="L81" s="29">
        <v>100200</v>
      </c>
      <c r="M81" s="29">
        <v>489800</v>
      </c>
      <c r="N81" s="29">
        <v>590000</v>
      </c>
      <c r="O81" s="29">
        <v>127800</v>
      </c>
      <c r="P81" s="29">
        <v>717800</v>
      </c>
      <c r="Q81" s="29">
        <v>185400</v>
      </c>
      <c r="R81" s="33" t="s">
        <v>1</v>
      </c>
      <c r="S81" s="43" t="s">
        <v>1</v>
      </c>
      <c r="T81" s="42"/>
      <c r="U81" s="42"/>
      <c r="V81" s="42"/>
      <c r="W81" s="29">
        <v>100200</v>
      </c>
      <c r="X81" s="41"/>
      <c r="Y81" s="40"/>
      <c r="Z81" s="39"/>
      <c r="AA81" s="37"/>
      <c r="AB81" s="38"/>
      <c r="AC81" s="37"/>
      <c r="AD81" s="37"/>
      <c r="AE81" s="36"/>
      <c r="AF81" s="35" t="s">
        <v>53</v>
      </c>
      <c r="AG81" s="29">
        <v>0</v>
      </c>
      <c r="AH81" s="29">
        <v>903200</v>
      </c>
    </row>
    <row r="82" spans="1:34" ht="12.75" customHeight="1" x14ac:dyDescent="0.2">
      <c r="A82" s="20"/>
      <c r="B82" s="32">
        <v>12020010</v>
      </c>
      <c r="C82" s="34" t="s">
        <v>120</v>
      </c>
      <c r="D82" s="34">
        <v>12020010</v>
      </c>
      <c r="E82" s="47" t="s">
        <v>118</v>
      </c>
      <c r="F82" s="46"/>
      <c r="G82" s="45" t="s">
        <v>138</v>
      </c>
      <c r="H82" s="40" t="s">
        <v>40</v>
      </c>
      <c r="I82" s="40" t="s">
        <v>46</v>
      </c>
      <c r="J82" s="44" t="s">
        <v>50</v>
      </c>
      <c r="K82" s="33"/>
      <c r="L82" s="29">
        <v>11800</v>
      </c>
      <c r="M82" s="29">
        <v>11800</v>
      </c>
      <c r="N82" s="29">
        <v>23600</v>
      </c>
      <c r="O82" s="29">
        <v>0</v>
      </c>
      <c r="P82" s="29">
        <v>23600</v>
      </c>
      <c r="Q82" s="29">
        <v>0</v>
      </c>
      <c r="R82" s="33" t="s">
        <v>1</v>
      </c>
      <c r="S82" s="43" t="s">
        <v>1</v>
      </c>
      <c r="T82" s="42"/>
      <c r="U82" s="42"/>
      <c r="V82" s="42"/>
      <c r="W82" s="29">
        <v>11800</v>
      </c>
      <c r="X82" s="41"/>
      <c r="Y82" s="40"/>
      <c r="Z82" s="39"/>
      <c r="AA82" s="37"/>
      <c r="AB82" s="38"/>
      <c r="AC82" s="37"/>
      <c r="AD82" s="37"/>
      <c r="AE82" s="36"/>
      <c r="AF82" s="35" t="s">
        <v>49</v>
      </c>
      <c r="AG82" s="29">
        <v>11800</v>
      </c>
      <c r="AH82" s="29">
        <v>23600</v>
      </c>
    </row>
    <row r="83" spans="1:34" ht="12.75" customHeight="1" x14ac:dyDescent="0.2">
      <c r="A83" s="20"/>
      <c r="B83" s="32">
        <v>12020010</v>
      </c>
      <c r="C83" s="34" t="s">
        <v>120</v>
      </c>
      <c r="D83" s="34">
        <v>12020010</v>
      </c>
      <c r="E83" s="47" t="s">
        <v>118</v>
      </c>
      <c r="F83" s="46"/>
      <c r="G83" s="45" t="s">
        <v>138</v>
      </c>
      <c r="H83" s="40" t="s">
        <v>40</v>
      </c>
      <c r="I83" s="40" t="s">
        <v>46</v>
      </c>
      <c r="J83" s="44" t="s">
        <v>48</v>
      </c>
      <c r="K83" s="33"/>
      <c r="L83" s="29">
        <v>10000</v>
      </c>
      <c r="M83" s="29">
        <v>10000</v>
      </c>
      <c r="N83" s="29">
        <v>20000</v>
      </c>
      <c r="O83" s="29">
        <v>10000</v>
      </c>
      <c r="P83" s="29">
        <v>30000</v>
      </c>
      <c r="Q83" s="29">
        <v>9800</v>
      </c>
      <c r="R83" s="33" t="s">
        <v>1</v>
      </c>
      <c r="S83" s="43" t="s">
        <v>1</v>
      </c>
      <c r="T83" s="42"/>
      <c r="U83" s="42"/>
      <c r="V83" s="42"/>
      <c r="W83" s="29">
        <v>10000</v>
      </c>
      <c r="X83" s="41"/>
      <c r="Y83" s="40"/>
      <c r="Z83" s="39"/>
      <c r="AA83" s="37"/>
      <c r="AB83" s="38"/>
      <c r="AC83" s="37"/>
      <c r="AD83" s="37"/>
      <c r="AE83" s="36"/>
      <c r="AF83" s="35" t="s">
        <v>47</v>
      </c>
      <c r="AG83" s="29">
        <v>10000</v>
      </c>
      <c r="AH83" s="29">
        <v>39800</v>
      </c>
    </row>
    <row r="84" spans="1:34" ht="12.75" customHeight="1" x14ac:dyDescent="0.2">
      <c r="A84" s="20"/>
      <c r="B84" s="32">
        <v>12020010</v>
      </c>
      <c r="C84" s="34" t="s">
        <v>120</v>
      </c>
      <c r="D84" s="34">
        <v>12020010</v>
      </c>
      <c r="E84" s="47" t="s">
        <v>118</v>
      </c>
      <c r="F84" s="46"/>
      <c r="G84" s="45" t="s">
        <v>138</v>
      </c>
      <c r="H84" s="40" t="s">
        <v>40</v>
      </c>
      <c r="I84" s="40" t="s">
        <v>46</v>
      </c>
      <c r="J84" s="44" t="s">
        <v>92</v>
      </c>
      <c r="K84" s="33"/>
      <c r="L84" s="29">
        <v>32600</v>
      </c>
      <c r="M84" s="29">
        <v>48900</v>
      </c>
      <c r="N84" s="29">
        <v>81500</v>
      </c>
      <c r="O84" s="29">
        <v>48900</v>
      </c>
      <c r="P84" s="29">
        <v>130400</v>
      </c>
      <c r="Q84" s="29">
        <v>64800</v>
      </c>
      <c r="R84" s="33" t="s">
        <v>1</v>
      </c>
      <c r="S84" s="43" t="s">
        <v>1</v>
      </c>
      <c r="T84" s="42"/>
      <c r="U84" s="42"/>
      <c r="V84" s="42"/>
      <c r="W84" s="29">
        <v>32600</v>
      </c>
      <c r="X84" s="41"/>
      <c r="Y84" s="40"/>
      <c r="Z84" s="39"/>
      <c r="AA84" s="37"/>
      <c r="AB84" s="38"/>
      <c r="AC84" s="37"/>
      <c r="AD84" s="37"/>
      <c r="AE84" s="36"/>
      <c r="AF84" s="35" t="s">
        <v>91</v>
      </c>
      <c r="AG84" s="29">
        <v>0</v>
      </c>
      <c r="AH84" s="29">
        <v>195200</v>
      </c>
    </row>
    <row r="85" spans="1:34" ht="12.75" customHeight="1" x14ac:dyDescent="0.2">
      <c r="A85" s="20"/>
      <c r="B85" s="32">
        <v>12020010</v>
      </c>
      <c r="C85" s="34" t="s">
        <v>120</v>
      </c>
      <c r="D85" s="34">
        <v>12020010</v>
      </c>
      <c r="E85" s="47" t="s">
        <v>118</v>
      </c>
      <c r="F85" s="46"/>
      <c r="G85" s="45" t="s">
        <v>138</v>
      </c>
      <c r="H85" s="40" t="s">
        <v>40</v>
      </c>
      <c r="I85" s="40" t="s">
        <v>43</v>
      </c>
      <c r="J85" s="44" t="s">
        <v>42</v>
      </c>
      <c r="K85" s="33"/>
      <c r="L85" s="29">
        <v>0</v>
      </c>
      <c r="M85" s="29">
        <v>322300</v>
      </c>
      <c r="N85" s="29">
        <v>322300</v>
      </c>
      <c r="O85" s="29">
        <v>0</v>
      </c>
      <c r="P85" s="29">
        <v>322300</v>
      </c>
      <c r="Q85" s="29">
        <v>0</v>
      </c>
      <c r="R85" s="33" t="s">
        <v>1</v>
      </c>
      <c r="S85" s="43" t="s">
        <v>1</v>
      </c>
      <c r="T85" s="42"/>
      <c r="U85" s="42"/>
      <c r="V85" s="42"/>
      <c r="W85" s="29">
        <v>0</v>
      </c>
      <c r="X85" s="41"/>
      <c r="Y85" s="40"/>
      <c r="Z85" s="39"/>
      <c r="AA85" s="37"/>
      <c r="AB85" s="38"/>
      <c r="AC85" s="37"/>
      <c r="AD85" s="37"/>
      <c r="AE85" s="36"/>
      <c r="AF85" s="35" t="s">
        <v>41</v>
      </c>
      <c r="AG85" s="29">
        <v>0</v>
      </c>
      <c r="AH85" s="29">
        <v>322300</v>
      </c>
    </row>
    <row r="86" spans="1:34" ht="12.75" customHeight="1" x14ac:dyDescent="0.2">
      <c r="A86" s="20"/>
      <c r="B86" s="32">
        <v>12020010</v>
      </c>
      <c r="C86" s="34" t="s">
        <v>120</v>
      </c>
      <c r="D86" s="34">
        <v>12020010</v>
      </c>
      <c r="E86" s="47" t="s">
        <v>118</v>
      </c>
      <c r="F86" s="46"/>
      <c r="G86" s="45" t="s">
        <v>138</v>
      </c>
      <c r="H86" s="40" t="s">
        <v>40</v>
      </c>
      <c r="I86" s="40" t="s">
        <v>39</v>
      </c>
      <c r="J86" s="44" t="s">
        <v>125</v>
      </c>
      <c r="K86" s="33"/>
      <c r="L86" s="29">
        <v>0</v>
      </c>
      <c r="M86" s="29">
        <v>0</v>
      </c>
      <c r="N86" s="29">
        <v>0</v>
      </c>
      <c r="O86" s="29">
        <v>10200</v>
      </c>
      <c r="P86" s="29">
        <v>10200</v>
      </c>
      <c r="Q86" s="29">
        <v>0</v>
      </c>
      <c r="R86" s="33" t="s">
        <v>1</v>
      </c>
      <c r="S86" s="43" t="s">
        <v>1</v>
      </c>
      <c r="T86" s="42"/>
      <c r="U86" s="42"/>
      <c r="V86" s="42"/>
      <c r="W86" s="29">
        <v>0</v>
      </c>
      <c r="X86" s="41"/>
      <c r="Y86" s="40"/>
      <c r="Z86" s="39"/>
      <c r="AA86" s="37"/>
      <c r="AB86" s="38"/>
      <c r="AC86" s="37"/>
      <c r="AD86" s="37"/>
      <c r="AE86" s="36"/>
      <c r="AF86" s="35" t="s">
        <v>124</v>
      </c>
      <c r="AG86" s="29">
        <v>0</v>
      </c>
      <c r="AH86" s="29">
        <v>10200</v>
      </c>
    </row>
    <row r="87" spans="1:34" ht="12.75" customHeight="1" x14ac:dyDescent="0.2">
      <c r="A87" s="20"/>
      <c r="B87" s="32">
        <v>12020010</v>
      </c>
      <c r="C87" s="34" t="s">
        <v>120</v>
      </c>
      <c r="D87" s="34">
        <v>12020010</v>
      </c>
      <c r="E87" s="47" t="s">
        <v>118</v>
      </c>
      <c r="F87" s="46"/>
      <c r="G87" s="45" t="s">
        <v>138</v>
      </c>
      <c r="H87" s="40" t="s">
        <v>40</v>
      </c>
      <c r="I87" s="40" t="s">
        <v>39</v>
      </c>
      <c r="J87" s="44" t="s">
        <v>38</v>
      </c>
      <c r="K87" s="33"/>
      <c r="L87" s="29">
        <v>0</v>
      </c>
      <c r="M87" s="29">
        <v>221900</v>
      </c>
      <c r="N87" s="29">
        <v>221900</v>
      </c>
      <c r="O87" s="29">
        <v>148600</v>
      </c>
      <c r="P87" s="29">
        <v>370500</v>
      </c>
      <c r="Q87" s="29">
        <v>0</v>
      </c>
      <c r="R87" s="33" t="s">
        <v>1</v>
      </c>
      <c r="S87" s="43" t="s">
        <v>1</v>
      </c>
      <c r="T87" s="42"/>
      <c r="U87" s="42"/>
      <c r="V87" s="42"/>
      <c r="W87" s="29">
        <v>0</v>
      </c>
      <c r="X87" s="41"/>
      <c r="Y87" s="40"/>
      <c r="Z87" s="39"/>
      <c r="AA87" s="37"/>
      <c r="AB87" s="38"/>
      <c r="AC87" s="37"/>
      <c r="AD87" s="37"/>
      <c r="AE87" s="36"/>
      <c r="AF87" s="35" t="s">
        <v>37</v>
      </c>
      <c r="AG87" s="29">
        <v>0</v>
      </c>
      <c r="AH87" s="29">
        <v>370500</v>
      </c>
    </row>
    <row r="88" spans="1:34" ht="12.75" customHeight="1" x14ac:dyDescent="0.2">
      <c r="A88" s="20"/>
      <c r="B88" s="32">
        <v>12020010</v>
      </c>
      <c r="C88" s="34" t="s">
        <v>120</v>
      </c>
      <c r="D88" s="34">
        <v>12020010</v>
      </c>
      <c r="E88" s="47" t="s">
        <v>22</v>
      </c>
      <c r="F88" s="46"/>
      <c r="G88" s="45" t="s">
        <v>137</v>
      </c>
      <c r="H88" s="40" t="s">
        <v>40</v>
      </c>
      <c r="I88" s="40" t="s">
        <v>43</v>
      </c>
      <c r="J88" s="44" t="s">
        <v>42</v>
      </c>
      <c r="K88" s="33"/>
      <c r="L88" s="29">
        <v>0</v>
      </c>
      <c r="M88" s="29">
        <v>2123300</v>
      </c>
      <c r="N88" s="29">
        <v>2123300</v>
      </c>
      <c r="O88" s="29">
        <v>883100</v>
      </c>
      <c r="P88" s="29">
        <v>3006400</v>
      </c>
      <c r="Q88" s="29">
        <v>0</v>
      </c>
      <c r="R88" s="33" t="s">
        <v>1</v>
      </c>
      <c r="S88" s="43" t="s">
        <v>1</v>
      </c>
      <c r="T88" s="42"/>
      <c r="U88" s="42"/>
      <c r="V88" s="42"/>
      <c r="W88" s="29">
        <v>0</v>
      </c>
      <c r="X88" s="41"/>
      <c r="Y88" s="40"/>
      <c r="Z88" s="39"/>
      <c r="AA88" s="37"/>
      <c r="AB88" s="38"/>
      <c r="AC88" s="37"/>
      <c r="AD88" s="37"/>
      <c r="AE88" s="36"/>
      <c r="AF88" s="35" t="s">
        <v>41</v>
      </c>
      <c r="AG88" s="29">
        <v>0</v>
      </c>
      <c r="AH88" s="29">
        <v>3006400</v>
      </c>
    </row>
    <row r="89" spans="1:34" ht="12.75" customHeight="1" x14ac:dyDescent="0.2">
      <c r="A89" s="20"/>
      <c r="B89" s="32">
        <v>12020010</v>
      </c>
      <c r="C89" s="34" t="s">
        <v>120</v>
      </c>
      <c r="D89" s="34">
        <v>12020010</v>
      </c>
      <c r="E89" s="47" t="s">
        <v>22</v>
      </c>
      <c r="F89" s="46"/>
      <c r="G89" s="45" t="s">
        <v>136</v>
      </c>
      <c r="H89" s="40" t="s">
        <v>40</v>
      </c>
      <c r="I89" s="40" t="s">
        <v>55</v>
      </c>
      <c r="J89" s="44" t="s">
        <v>96</v>
      </c>
      <c r="K89" s="33"/>
      <c r="L89" s="29">
        <v>0</v>
      </c>
      <c r="M89" s="29">
        <v>0</v>
      </c>
      <c r="N89" s="29">
        <v>0</v>
      </c>
      <c r="O89" s="29">
        <v>8661500</v>
      </c>
      <c r="P89" s="29">
        <v>8661500</v>
      </c>
      <c r="Q89" s="29">
        <v>0</v>
      </c>
      <c r="R89" s="33" t="s">
        <v>1</v>
      </c>
      <c r="S89" s="43" t="s">
        <v>1</v>
      </c>
      <c r="T89" s="42"/>
      <c r="U89" s="42"/>
      <c r="V89" s="42"/>
      <c r="W89" s="29">
        <v>0</v>
      </c>
      <c r="X89" s="41"/>
      <c r="Y89" s="40"/>
      <c r="Z89" s="39"/>
      <c r="AA89" s="37"/>
      <c r="AB89" s="38"/>
      <c r="AC89" s="37"/>
      <c r="AD89" s="37"/>
      <c r="AE89" s="36"/>
      <c r="AF89" s="35" t="s">
        <v>95</v>
      </c>
      <c r="AG89" s="29">
        <v>0</v>
      </c>
      <c r="AH89" s="29">
        <v>8661500</v>
      </c>
    </row>
    <row r="90" spans="1:34" ht="12.75" customHeight="1" x14ac:dyDescent="0.2">
      <c r="A90" s="20"/>
      <c r="B90" s="32">
        <v>12020010</v>
      </c>
      <c r="C90" s="34" t="s">
        <v>120</v>
      </c>
      <c r="D90" s="34">
        <v>12020010</v>
      </c>
      <c r="E90" s="47" t="s">
        <v>22</v>
      </c>
      <c r="F90" s="46"/>
      <c r="G90" s="45" t="s">
        <v>135</v>
      </c>
      <c r="H90" s="40" t="s">
        <v>40</v>
      </c>
      <c r="I90" s="40" t="s">
        <v>55</v>
      </c>
      <c r="J90" s="44" t="s">
        <v>134</v>
      </c>
      <c r="K90" s="33"/>
      <c r="L90" s="29">
        <v>167800</v>
      </c>
      <c r="M90" s="29">
        <v>251700</v>
      </c>
      <c r="N90" s="29">
        <v>419500</v>
      </c>
      <c r="O90" s="29">
        <v>251700</v>
      </c>
      <c r="P90" s="29">
        <v>671200</v>
      </c>
      <c r="Q90" s="29">
        <v>334900</v>
      </c>
      <c r="R90" s="33" t="s">
        <v>1</v>
      </c>
      <c r="S90" s="43" t="s">
        <v>1</v>
      </c>
      <c r="T90" s="42"/>
      <c r="U90" s="42"/>
      <c r="V90" s="42"/>
      <c r="W90" s="29">
        <v>167800</v>
      </c>
      <c r="X90" s="41"/>
      <c r="Y90" s="40"/>
      <c r="Z90" s="39"/>
      <c r="AA90" s="37"/>
      <c r="AB90" s="38"/>
      <c r="AC90" s="37"/>
      <c r="AD90" s="37"/>
      <c r="AE90" s="36"/>
      <c r="AF90" s="35" t="s">
        <v>133</v>
      </c>
      <c r="AG90" s="29">
        <v>0</v>
      </c>
      <c r="AH90" s="29">
        <v>1006100</v>
      </c>
    </row>
    <row r="91" spans="1:34" ht="12.75" customHeight="1" x14ac:dyDescent="0.2">
      <c r="A91" s="20"/>
      <c r="B91" s="32">
        <v>12020010</v>
      </c>
      <c r="C91" s="34" t="s">
        <v>120</v>
      </c>
      <c r="D91" s="34">
        <v>12020010</v>
      </c>
      <c r="E91" s="47" t="s">
        <v>22</v>
      </c>
      <c r="F91" s="46"/>
      <c r="G91" s="45" t="s">
        <v>132</v>
      </c>
      <c r="H91" s="40" t="s">
        <v>40</v>
      </c>
      <c r="I91" s="40" t="s">
        <v>58</v>
      </c>
      <c r="J91" s="44" t="s">
        <v>62</v>
      </c>
      <c r="K91" s="33"/>
      <c r="L91" s="29">
        <v>17400</v>
      </c>
      <c r="M91" s="29">
        <v>26100</v>
      </c>
      <c r="N91" s="29">
        <v>43500</v>
      </c>
      <c r="O91" s="29">
        <v>8700</v>
      </c>
      <c r="P91" s="29">
        <v>52200</v>
      </c>
      <c r="Q91" s="29">
        <v>34300</v>
      </c>
      <c r="R91" s="33" t="s">
        <v>1</v>
      </c>
      <c r="S91" s="43" t="s">
        <v>1</v>
      </c>
      <c r="T91" s="42"/>
      <c r="U91" s="42"/>
      <c r="V91" s="42"/>
      <c r="W91" s="29">
        <v>17400</v>
      </c>
      <c r="X91" s="41"/>
      <c r="Y91" s="40"/>
      <c r="Z91" s="39"/>
      <c r="AA91" s="37"/>
      <c r="AB91" s="38"/>
      <c r="AC91" s="37"/>
      <c r="AD91" s="37"/>
      <c r="AE91" s="36"/>
      <c r="AF91" s="35" t="s">
        <v>61</v>
      </c>
      <c r="AG91" s="29">
        <v>0</v>
      </c>
      <c r="AH91" s="29">
        <v>86500</v>
      </c>
    </row>
    <row r="92" spans="1:34" ht="12.75" customHeight="1" x14ac:dyDescent="0.2">
      <c r="A92" s="20"/>
      <c r="B92" s="32">
        <v>12020010</v>
      </c>
      <c r="C92" s="34" t="s">
        <v>120</v>
      </c>
      <c r="D92" s="34">
        <v>12020010</v>
      </c>
      <c r="E92" s="47" t="s">
        <v>22</v>
      </c>
      <c r="F92" s="46"/>
      <c r="G92" s="45" t="s">
        <v>132</v>
      </c>
      <c r="H92" s="40" t="s">
        <v>40</v>
      </c>
      <c r="I92" s="40" t="s">
        <v>55</v>
      </c>
      <c r="J92" s="44" t="s">
        <v>54</v>
      </c>
      <c r="K92" s="33"/>
      <c r="L92" s="29">
        <v>352600</v>
      </c>
      <c r="M92" s="29">
        <v>528900</v>
      </c>
      <c r="N92" s="29">
        <v>881500</v>
      </c>
      <c r="O92" s="29">
        <v>528900</v>
      </c>
      <c r="P92" s="29">
        <v>1410400</v>
      </c>
      <c r="Q92" s="29">
        <v>704800</v>
      </c>
      <c r="R92" s="33" t="s">
        <v>1</v>
      </c>
      <c r="S92" s="43" t="s">
        <v>1</v>
      </c>
      <c r="T92" s="42"/>
      <c r="U92" s="42"/>
      <c r="V92" s="42"/>
      <c r="W92" s="29">
        <v>352600</v>
      </c>
      <c r="X92" s="41"/>
      <c r="Y92" s="40"/>
      <c r="Z92" s="39"/>
      <c r="AA92" s="37"/>
      <c r="AB92" s="38"/>
      <c r="AC92" s="37"/>
      <c r="AD92" s="37"/>
      <c r="AE92" s="36"/>
      <c r="AF92" s="35" t="s">
        <v>53</v>
      </c>
      <c r="AG92" s="29">
        <v>0</v>
      </c>
      <c r="AH92" s="29">
        <v>2115200</v>
      </c>
    </row>
    <row r="93" spans="1:34" ht="12.75" customHeight="1" x14ac:dyDescent="0.2">
      <c r="A93" s="20"/>
      <c r="B93" s="32">
        <v>12020010</v>
      </c>
      <c r="C93" s="34" t="s">
        <v>120</v>
      </c>
      <c r="D93" s="34">
        <v>12020010</v>
      </c>
      <c r="E93" s="47" t="s">
        <v>22</v>
      </c>
      <c r="F93" s="46"/>
      <c r="G93" s="45" t="s">
        <v>123</v>
      </c>
      <c r="H93" s="40" t="s">
        <v>73</v>
      </c>
      <c r="I93" s="40" t="s">
        <v>28</v>
      </c>
      <c r="J93" s="44" t="s">
        <v>6</v>
      </c>
      <c r="K93" s="33"/>
      <c r="L93" s="29">
        <v>18100000</v>
      </c>
      <c r="M93" s="29">
        <v>26100000</v>
      </c>
      <c r="N93" s="29">
        <v>44200000</v>
      </c>
      <c r="O93" s="29">
        <v>19213200</v>
      </c>
      <c r="P93" s="29">
        <v>63413200</v>
      </c>
      <c r="Q93" s="29">
        <v>22555400</v>
      </c>
      <c r="R93" s="33" t="s">
        <v>1</v>
      </c>
      <c r="S93" s="43" t="s">
        <v>1</v>
      </c>
      <c r="T93" s="42"/>
      <c r="U93" s="42"/>
      <c r="V93" s="42"/>
      <c r="W93" s="29">
        <v>18100000</v>
      </c>
      <c r="X93" s="41"/>
      <c r="Y93" s="40"/>
      <c r="Z93" s="39"/>
      <c r="AA93" s="37"/>
      <c r="AB93" s="38"/>
      <c r="AC93" s="37"/>
      <c r="AD93" s="37"/>
      <c r="AE93" s="36"/>
      <c r="AF93" s="35" t="s">
        <v>5</v>
      </c>
      <c r="AG93" s="29">
        <v>2600000</v>
      </c>
      <c r="AH93" s="29">
        <v>85968600</v>
      </c>
    </row>
    <row r="94" spans="1:34" ht="12.75" customHeight="1" x14ac:dyDescent="0.2">
      <c r="A94" s="20"/>
      <c r="B94" s="32">
        <v>12020010</v>
      </c>
      <c r="C94" s="34" t="s">
        <v>120</v>
      </c>
      <c r="D94" s="34">
        <v>12020010</v>
      </c>
      <c r="E94" s="47" t="s">
        <v>22</v>
      </c>
      <c r="F94" s="46"/>
      <c r="G94" s="45" t="s">
        <v>123</v>
      </c>
      <c r="H94" s="40" t="s">
        <v>66</v>
      </c>
      <c r="I94" s="40" t="s">
        <v>26</v>
      </c>
      <c r="J94" s="44" t="s">
        <v>72</v>
      </c>
      <c r="K94" s="33"/>
      <c r="L94" s="29">
        <v>4800</v>
      </c>
      <c r="M94" s="29">
        <v>9600</v>
      </c>
      <c r="N94" s="29">
        <v>14400</v>
      </c>
      <c r="O94" s="29">
        <v>0</v>
      </c>
      <c r="P94" s="29">
        <v>14400</v>
      </c>
      <c r="Q94" s="29">
        <v>8000</v>
      </c>
      <c r="R94" s="33" t="s">
        <v>1</v>
      </c>
      <c r="S94" s="43" t="s">
        <v>1</v>
      </c>
      <c r="T94" s="42"/>
      <c r="U94" s="42"/>
      <c r="V94" s="42"/>
      <c r="W94" s="29">
        <v>4800</v>
      </c>
      <c r="X94" s="41"/>
      <c r="Y94" s="40"/>
      <c r="Z94" s="39"/>
      <c r="AA94" s="37"/>
      <c r="AB94" s="38"/>
      <c r="AC94" s="37"/>
      <c r="AD94" s="37"/>
      <c r="AE94" s="36"/>
      <c r="AF94" s="35" t="s">
        <v>71</v>
      </c>
      <c r="AG94" s="29">
        <v>0</v>
      </c>
      <c r="AH94" s="29">
        <v>22400</v>
      </c>
    </row>
    <row r="95" spans="1:34" ht="12.75" customHeight="1" x14ac:dyDescent="0.2">
      <c r="A95" s="20"/>
      <c r="B95" s="32">
        <v>12020010</v>
      </c>
      <c r="C95" s="34" t="s">
        <v>120</v>
      </c>
      <c r="D95" s="34">
        <v>12020010</v>
      </c>
      <c r="E95" s="47" t="s">
        <v>22</v>
      </c>
      <c r="F95" s="46"/>
      <c r="G95" s="45" t="s">
        <v>123</v>
      </c>
      <c r="H95" s="40" t="s">
        <v>66</v>
      </c>
      <c r="I95" s="40" t="s">
        <v>26</v>
      </c>
      <c r="J95" s="44" t="s">
        <v>70</v>
      </c>
      <c r="K95" s="33"/>
      <c r="L95" s="29">
        <v>20000</v>
      </c>
      <c r="M95" s="29">
        <v>40000</v>
      </c>
      <c r="N95" s="29">
        <v>60000</v>
      </c>
      <c r="O95" s="29">
        <v>0</v>
      </c>
      <c r="P95" s="29">
        <v>60000</v>
      </c>
      <c r="Q95" s="29">
        <v>67800</v>
      </c>
      <c r="R95" s="33" t="s">
        <v>1</v>
      </c>
      <c r="S95" s="43" t="s">
        <v>1</v>
      </c>
      <c r="T95" s="42"/>
      <c r="U95" s="42"/>
      <c r="V95" s="42"/>
      <c r="W95" s="29">
        <v>20000</v>
      </c>
      <c r="X95" s="41"/>
      <c r="Y95" s="40"/>
      <c r="Z95" s="39"/>
      <c r="AA95" s="37"/>
      <c r="AB95" s="38"/>
      <c r="AC95" s="37"/>
      <c r="AD95" s="37"/>
      <c r="AE95" s="36"/>
      <c r="AF95" s="35" t="s">
        <v>69</v>
      </c>
      <c r="AG95" s="29">
        <v>0</v>
      </c>
      <c r="AH95" s="29">
        <v>127800</v>
      </c>
    </row>
    <row r="96" spans="1:34" ht="12.75" customHeight="1" x14ac:dyDescent="0.2">
      <c r="A96" s="20"/>
      <c r="B96" s="32">
        <v>12020010</v>
      </c>
      <c r="C96" s="34" t="s">
        <v>120</v>
      </c>
      <c r="D96" s="34">
        <v>12020010</v>
      </c>
      <c r="E96" s="47" t="s">
        <v>22</v>
      </c>
      <c r="F96" s="46"/>
      <c r="G96" s="45" t="s">
        <v>123</v>
      </c>
      <c r="H96" s="40" t="s">
        <v>66</v>
      </c>
      <c r="I96" s="40" t="s">
        <v>26</v>
      </c>
      <c r="J96" s="44" t="s">
        <v>68</v>
      </c>
      <c r="K96" s="33"/>
      <c r="L96" s="29">
        <v>32600</v>
      </c>
      <c r="M96" s="29">
        <v>65200</v>
      </c>
      <c r="N96" s="29">
        <v>97800</v>
      </c>
      <c r="O96" s="29">
        <v>0</v>
      </c>
      <c r="P96" s="29">
        <v>97800</v>
      </c>
      <c r="Q96" s="29">
        <v>44600</v>
      </c>
      <c r="R96" s="33" t="s">
        <v>1</v>
      </c>
      <c r="S96" s="43" t="s">
        <v>1</v>
      </c>
      <c r="T96" s="42"/>
      <c r="U96" s="42"/>
      <c r="V96" s="42"/>
      <c r="W96" s="29">
        <v>32600</v>
      </c>
      <c r="X96" s="41"/>
      <c r="Y96" s="40"/>
      <c r="Z96" s="39"/>
      <c r="AA96" s="37"/>
      <c r="AB96" s="38"/>
      <c r="AC96" s="37"/>
      <c r="AD96" s="37"/>
      <c r="AE96" s="36"/>
      <c r="AF96" s="35" t="s">
        <v>67</v>
      </c>
      <c r="AG96" s="29">
        <v>0</v>
      </c>
      <c r="AH96" s="29">
        <v>142400</v>
      </c>
    </row>
    <row r="97" spans="1:34" ht="12.75" customHeight="1" x14ac:dyDescent="0.2">
      <c r="A97" s="20"/>
      <c r="B97" s="32">
        <v>12020010</v>
      </c>
      <c r="C97" s="34" t="s">
        <v>120</v>
      </c>
      <c r="D97" s="34">
        <v>12020010</v>
      </c>
      <c r="E97" s="47" t="s">
        <v>22</v>
      </c>
      <c r="F97" s="46"/>
      <c r="G97" s="45" t="s">
        <v>123</v>
      </c>
      <c r="H97" s="40" t="s">
        <v>66</v>
      </c>
      <c r="I97" s="40" t="s">
        <v>26</v>
      </c>
      <c r="J97" s="44" t="s">
        <v>25</v>
      </c>
      <c r="K97" s="33"/>
      <c r="L97" s="29">
        <v>385000</v>
      </c>
      <c r="M97" s="29">
        <v>2865000</v>
      </c>
      <c r="N97" s="29">
        <v>3250000</v>
      </c>
      <c r="O97" s="29">
        <v>545000</v>
      </c>
      <c r="P97" s="29">
        <v>3795000</v>
      </c>
      <c r="Q97" s="29">
        <v>0</v>
      </c>
      <c r="R97" s="33" t="s">
        <v>1</v>
      </c>
      <c r="S97" s="43" t="s">
        <v>1</v>
      </c>
      <c r="T97" s="42"/>
      <c r="U97" s="42"/>
      <c r="V97" s="42"/>
      <c r="W97" s="29">
        <v>385000</v>
      </c>
      <c r="X97" s="41"/>
      <c r="Y97" s="40"/>
      <c r="Z97" s="39"/>
      <c r="AA97" s="37"/>
      <c r="AB97" s="38"/>
      <c r="AC97" s="37"/>
      <c r="AD97" s="37"/>
      <c r="AE97" s="36"/>
      <c r="AF97" s="35" t="s">
        <v>24</v>
      </c>
      <c r="AG97" s="29">
        <v>35000</v>
      </c>
      <c r="AH97" s="29">
        <v>3795000</v>
      </c>
    </row>
    <row r="98" spans="1:34" ht="12.75" customHeight="1" x14ac:dyDescent="0.2">
      <c r="A98" s="20"/>
      <c r="B98" s="32">
        <v>12020010</v>
      </c>
      <c r="C98" s="34" t="s">
        <v>120</v>
      </c>
      <c r="D98" s="34">
        <v>12020010</v>
      </c>
      <c r="E98" s="47" t="s">
        <v>22</v>
      </c>
      <c r="F98" s="46"/>
      <c r="G98" s="45" t="s">
        <v>123</v>
      </c>
      <c r="H98" s="40" t="s">
        <v>66</v>
      </c>
      <c r="I98" s="40" t="s">
        <v>100</v>
      </c>
      <c r="J98" s="44" t="s">
        <v>99</v>
      </c>
      <c r="K98" s="33"/>
      <c r="L98" s="29">
        <v>55800</v>
      </c>
      <c r="M98" s="29">
        <v>0</v>
      </c>
      <c r="N98" s="29">
        <v>55800</v>
      </c>
      <c r="O98" s="29">
        <v>0</v>
      </c>
      <c r="P98" s="29">
        <v>55800</v>
      </c>
      <c r="Q98" s="29">
        <v>35300</v>
      </c>
      <c r="R98" s="33" t="s">
        <v>1</v>
      </c>
      <c r="S98" s="43" t="s">
        <v>1</v>
      </c>
      <c r="T98" s="42"/>
      <c r="U98" s="42"/>
      <c r="V98" s="42"/>
      <c r="W98" s="29">
        <v>55800</v>
      </c>
      <c r="X98" s="41"/>
      <c r="Y98" s="40"/>
      <c r="Z98" s="39"/>
      <c r="AA98" s="37"/>
      <c r="AB98" s="38"/>
      <c r="AC98" s="37"/>
      <c r="AD98" s="37"/>
      <c r="AE98" s="36"/>
      <c r="AF98" s="35" t="s">
        <v>98</v>
      </c>
      <c r="AG98" s="29">
        <v>0</v>
      </c>
      <c r="AH98" s="29">
        <v>91100</v>
      </c>
    </row>
    <row r="99" spans="1:34" ht="12.75" customHeight="1" x14ac:dyDescent="0.2">
      <c r="A99" s="20"/>
      <c r="B99" s="32">
        <v>12020010</v>
      </c>
      <c r="C99" s="34" t="s">
        <v>120</v>
      </c>
      <c r="D99" s="34">
        <v>12020010</v>
      </c>
      <c r="E99" s="47" t="s">
        <v>22</v>
      </c>
      <c r="F99" s="46"/>
      <c r="G99" s="45" t="s">
        <v>123</v>
      </c>
      <c r="H99" s="40" t="s">
        <v>65</v>
      </c>
      <c r="I99" s="40" t="s">
        <v>19</v>
      </c>
      <c r="J99" s="44" t="s">
        <v>6</v>
      </c>
      <c r="K99" s="33"/>
      <c r="L99" s="29">
        <v>5100000</v>
      </c>
      <c r="M99" s="29">
        <v>7200000</v>
      </c>
      <c r="N99" s="29">
        <v>12300000</v>
      </c>
      <c r="O99" s="29">
        <v>7100000</v>
      </c>
      <c r="P99" s="29">
        <v>19400000</v>
      </c>
      <c r="Q99" s="29">
        <v>5771700</v>
      </c>
      <c r="R99" s="33" t="s">
        <v>1</v>
      </c>
      <c r="S99" s="43" t="s">
        <v>1</v>
      </c>
      <c r="T99" s="42"/>
      <c r="U99" s="42"/>
      <c r="V99" s="42"/>
      <c r="W99" s="29">
        <v>5100000</v>
      </c>
      <c r="X99" s="41"/>
      <c r="Y99" s="40"/>
      <c r="Z99" s="39"/>
      <c r="AA99" s="37"/>
      <c r="AB99" s="38"/>
      <c r="AC99" s="37"/>
      <c r="AD99" s="37"/>
      <c r="AE99" s="36"/>
      <c r="AF99" s="35" t="s">
        <v>5</v>
      </c>
      <c r="AG99" s="29">
        <v>200000</v>
      </c>
      <c r="AH99" s="29">
        <v>25171700</v>
      </c>
    </row>
    <row r="100" spans="1:34" ht="12.75" customHeight="1" x14ac:dyDescent="0.2">
      <c r="A100" s="20"/>
      <c r="B100" s="32">
        <v>12020010</v>
      </c>
      <c r="C100" s="34" t="s">
        <v>120</v>
      </c>
      <c r="D100" s="34">
        <v>12020010</v>
      </c>
      <c r="E100" s="47" t="s">
        <v>22</v>
      </c>
      <c r="F100" s="46"/>
      <c r="G100" s="45" t="s">
        <v>123</v>
      </c>
      <c r="H100" s="40" t="s">
        <v>40</v>
      </c>
      <c r="I100" s="40" t="s">
        <v>63</v>
      </c>
      <c r="J100" s="44" t="s">
        <v>6</v>
      </c>
      <c r="K100" s="33"/>
      <c r="L100" s="29">
        <v>217100</v>
      </c>
      <c r="M100" s="29">
        <v>258600</v>
      </c>
      <c r="N100" s="29">
        <v>475700</v>
      </c>
      <c r="O100" s="29">
        <v>258600</v>
      </c>
      <c r="P100" s="29">
        <v>734300</v>
      </c>
      <c r="Q100" s="29">
        <v>323200</v>
      </c>
      <c r="R100" s="33" t="s">
        <v>1</v>
      </c>
      <c r="S100" s="43" t="s">
        <v>1</v>
      </c>
      <c r="T100" s="42"/>
      <c r="U100" s="42"/>
      <c r="V100" s="42"/>
      <c r="W100" s="29">
        <v>217100</v>
      </c>
      <c r="X100" s="41"/>
      <c r="Y100" s="40"/>
      <c r="Z100" s="39"/>
      <c r="AA100" s="37"/>
      <c r="AB100" s="38"/>
      <c r="AC100" s="37"/>
      <c r="AD100" s="37"/>
      <c r="AE100" s="36"/>
      <c r="AF100" s="35" t="s">
        <v>5</v>
      </c>
      <c r="AG100" s="29">
        <v>0</v>
      </c>
      <c r="AH100" s="29">
        <v>1057500</v>
      </c>
    </row>
    <row r="101" spans="1:34" ht="12.75" customHeight="1" x14ac:dyDescent="0.2">
      <c r="A101" s="20"/>
      <c r="B101" s="32">
        <v>12020010</v>
      </c>
      <c r="C101" s="34" t="s">
        <v>120</v>
      </c>
      <c r="D101" s="34">
        <v>12020010</v>
      </c>
      <c r="E101" s="47" t="s">
        <v>22</v>
      </c>
      <c r="F101" s="46"/>
      <c r="G101" s="45" t="s">
        <v>123</v>
      </c>
      <c r="H101" s="40" t="s">
        <v>40</v>
      </c>
      <c r="I101" s="40" t="s">
        <v>100</v>
      </c>
      <c r="J101" s="44" t="s">
        <v>99</v>
      </c>
      <c r="K101" s="33"/>
      <c r="L101" s="29">
        <v>116600</v>
      </c>
      <c r="M101" s="29">
        <v>58100</v>
      </c>
      <c r="N101" s="29">
        <v>174700</v>
      </c>
      <c r="O101" s="29">
        <v>0</v>
      </c>
      <c r="P101" s="29">
        <v>174700</v>
      </c>
      <c r="Q101" s="29">
        <v>0</v>
      </c>
      <c r="R101" s="33" t="s">
        <v>1</v>
      </c>
      <c r="S101" s="43" t="s">
        <v>1</v>
      </c>
      <c r="T101" s="42"/>
      <c r="U101" s="42"/>
      <c r="V101" s="42"/>
      <c r="W101" s="29">
        <v>116600</v>
      </c>
      <c r="X101" s="41"/>
      <c r="Y101" s="40"/>
      <c r="Z101" s="39"/>
      <c r="AA101" s="37"/>
      <c r="AB101" s="38"/>
      <c r="AC101" s="37"/>
      <c r="AD101" s="37"/>
      <c r="AE101" s="36"/>
      <c r="AF101" s="35" t="s">
        <v>98</v>
      </c>
      <c r="AG101" s="29">
        <v>0</v>
      </c>
      <c r="AH101" s="29">
        <v>174700</v>
      </c>
    </row>
    <row r="102" spans="1:34" ht="12.75" customHeight="1" x14ac:dyDescent="0.2">
      <c r="A102" s="20"/>
      <c r="B102" s="32">
        <v>12020010</v>
      </c>
      <c r="C102" s="34" t="s">
        <v>120</v>
      </c>
      <c r="D102" s="34">
        <v>12020010</v>
      </c>
      <c r="E102" s="47" t="s">
        <v>22</v>
      </c>
      <c r="F102" s="46"/>
      <c r="G102" s="45" t="s">
        <v>123</v>
      </c>
      <c r="H102" s="40" t="s">
        <v>40</v>
      </c>
      <c r="I102" s="40" t="s">
        <v>58</v>
      </c>
      <c r="J102" s="44" t="s">
        <v>62</v>
      </c>
      <c r="K102" s="33"/>
      <c r="L102" s="29">
        <v>2531700</v>
      </c>
      <c r="M102" s="29">
        <v>2803600</v>
      </c>
      <c r="N102" s="29">
        <v>5335300</v>
      </c>
      <c r="O102" s="29">
        <v>593600</v>
      </c>
      <c r="P102" s="29">
        <v>5928900</v>
      </c>
      <c r="Q102" s="29">
        <v>3324300</v>
      </c>
      <c r="R102" s="33" t="s">
        <v>1</v>
      </c>
      <c r="S102" s="43" t="s">
        <v>1</v>
      </c>
      <c r="T102" s="42"/>
      <c r="U102" s="42"/>
      <c r="V102" s="42"/>
      <c r="W102" s="29">
        <v>2531700</v>
      </c>
      <c r="X102" s="41"/>
      <c r="Y102" s="40"/>
      <c r="Z102" s="39"/>
      <c r="AA102" s="37"/>
      <c r="AB102" s="38"/>
      <c r="AC102" s="37"/>
      <c r="AD102" s="37"/>
      <c r="AE102" s="36"/>
      <c r="AF102" s="35" t="s">
        <v>61</v>
      </c>
      <c r="AG102" s="29">
        <v>0</v>
      </c>
      <c r="AH102" s="29">
        <v>9253200</v>
      </c>
    </row>
    <row r="103" spans="1:34" ht="12.75" customHeight="1" x14ac:dyDescent="0.2">
      <c r="A103" s="20"/>
      <c r="B103" s="32">
        <v>12020010</v>
      </c>
      <c r="C103" s="34" t="s">
        <v>120</v>
      </c>
      <c r="D103" s="34">
        <v>12020010</v>
      </c>
      <c r="E103" s="47" t="s">
        <v>22</v>
      </c>
      <c r="F103" s="46"/>
      <c r="G103" s="45" t="s">
        <v>123</v>
      </c>
      <c r="H103" s="40" t="s">
        <v>40</v>
      </c>
      <c r="I103" s="40" t="s">
        <v>58</v>
      </c>
      <c r="J103" s="44" t="s">
        <v>131</v>
      </c>
      <c r="K103" s="33"/>
      <c r="L103" s="29">
        <v>20000</v>
      </c>
      <c r="M103" s="29">
        <v>17000</v>
      </c>
      <c r="N103" s="29">
        <v>37000</v>
      </c>
      <c r="O103" s="29">
        <v>0</v>
      </c>
      <c r="P103" s="29">
        <v>37000</v>
      </c>
      <c r="Q103" s="29">
        <v>17900</v>
      </c>
      <c r="R103" s="33" t="s">
        <v>1</v>
      </c>
      <c r="S103" s="43" t="s">
        <v>1</v>
      </c>
      <c r="T103" s="42"/>
      <c r="U103" s="42"/>
      <c r="V103" s="42"/>
      <c r="W103" s="29">
        <v>20000</v>
      </c>
      <c r="X103" s="41"/>
      <c r="Y103" s="40"/>
      <c r="Z103" s="39"/>
      <c r="AA103" s="37"/>
      <c r="AB103" s="38"/>
      <c r="AC103" s="37"/>
      <c r="AD103" s="37"/>
      <c r="AE103" s="36"/>
      <c r="AF103" s="35" t="s">
        <v>130</v>
      </c>
      <c r="AG103" s="29">
        <v>0</v>
      </c>
      <c r="AH103" s="29">
        <v>54900</v>
      </c>
    </row>
    <row r="104" spans="1:34" ht="12.75" customHeight="1" x14ac:dyDescent="0.2">
      <c r="A104" s="20"/>
      <c r="B104" s="32">
        <v>12020010</v>
      </c>
      <c r="C104" s="34" t="s">
        <v>120</v>
      </c>
      <c r="D104" s="34">
        <v>12020010</v>
      </c>
      <c r="E104" s="47" t="s">
        <v>22</v>
      </c>
      <c r="F104" s="46"/>
      <c r="G104" s="45" t="s">
        <v>123</v>
      </c>
      <c r="H104" s="40" t="s">
        <v>40</v>
      </c>
      <c r="I104" s="40" t="s">
        <v>58</v>
      </c>
      <c r="J104" s="44" t="s">
        <v>60</v>
      </c>
      <c r="K104" s="33"/>
      <c r="L104" s="29">
        <v>1548100</v>
      </c>
      <c r="M104" s="29">
        <v>1689000</v>
      </c>
      <c r="N104" s="29">
        <v>3237100</v>
      </c>
      <c r="O104" s="29">
        <v>1407300</v>
      </c>
      <c r="P104" s="29">
        <v>4644400</v>
      </c>
      <c r="Q104" s="29">
        <v>2392100</v>
      </c>
      <c r="R104" s="33" t="s">
        <v>1</v>
      </c>
      <c r="S104" s="43" t="s">
        <v>1</v>
      </c>
      <c r="T104" s="42"/>
      <c r="U104" s="42"/>
      <c r="V104" s="42"/>
      <c r="W104" s="29">
        <v>1548100</v>
      </c>
      <c r="X104" s="41"/>
      <c r="Y104" s="40"/>
      <c r="Z104" s="39"/>
      <c r="AA104" s="37"/>
      <c r="AB104" s="38"/>
      <c r="AC104" s="37"/>
      <c r="AD104" s="37"/>
      <c r="AE104" s="36"/>
      <c r="AF104" s="35" t="s">
        <v>59</v>
      </c>
      <c r="AG104" s="29">
        <v>0</v>
      </c>
      <c r="AH104" s="29">
        <v>7036500</v>
      </c>
    </row>
    <row r="105" spans="1:34" ht="12.75" customHeight="1" x14ac:dyDescent="0.2">
      <c r="A105" s="20"/>
      <c r="B105" s="32">
        <v>12020010</v>
      </c>
      <c r="C105" s="34" t="s">
        <v>120</v>
      </c>
      <c r="D105" s="34">
        <v>12020010</v>
      </c>
      <c r="E105" s="47" t="s">
        <v>22</v>
      </c>
      <c r="F105" s="46"/>
      <c r="G105" s="45" t="s">
        <v>123</v>
      </c>
      <c r="H105" s="40" t="s">
        <v>40</v>
      </c>
      <c r="I105" s="40" t="s">
        <v>58</v>
      </c>
      <c r="J105" s="44" t="s">
        <v>57</v>
      </c>
      <c r="K105" s="33"/>
      <c r="L105" s="29">
        <v>140800</v>
      </c>
      <c r="M105" s="29">
        <v>211200</v>
      </c>
      <c r="N105" s="29">
        <v>352000</v>
      </c>
      <c r="O105" s="29">
        <v>211200</v>
      </c>
      <c r="P105" s="29">
        <v>563200</v>
      </c>
      <c r="Q105" s="29">
        <v>281700</v>
      </c>
      <c r="R105" s="33" t="s">
        <v>1</v>
      </c>
      <c r="S105" s="43" t="s">
        <v>1</v>
      </c>
      <c r="T105" s="42"/>
      <c r="U105" s="42"/>
      <c r="V105" s="42"/>
      <c r="W105" s="29">
        <v>140800</v>
      </c>
      <c r="X105" s="41"/>
      <c r="Y105" s="40"/>
      <c r="Z105" s="39"/>
      <c r="AA105" s="37"/>
      <c r="AB105" s="38"/>
      <c r="AC105" s="37"/>
      <c r="AD105" s="37"/>
      <c r="AE105" s="36"/>
      <c r="AF105" s="35" t="s">
        <v>56</v>
      </c>
      <c r="AG105" s="29">
        <v>0</v>
      </c>
      <c r="AH105" s="29">
        <v>844900</v>
      </c>
    </row>
    <row r="106" spans="1:34" ht="12.75" customHeight="1" x14ac:dyDescent="0.2">
      <c r="A106" s="20"/>
      <c r="B106" s="32">
        <v>12020010</v>
      </c>
      <c r="C106" s="34" t="s">
        <v>120</v>
      </c>
      <c r="D106" s="34">
        <v>12020010</v>
      </c>
      <c r="E106" s="47" t="s">
        <v>22</v>
      </c>
      <c r="F106" s="46"/>
      <c r="G106" s="45" t="s">
        <v>123</v>
      </c>
      <c r="H106" s="40" t="s">
        <v>40</v>
      </c>
      <c r="I106" s="40" t="s">
        <v>58</v>
      </c>
      <c r="J106" s="44" t="s">
        <v>129</v>
      </c>
      <c r="K106" s="33"/>
      <c r="L106" s="29">
        <v>636100</v>
      </c>
      <c r="M106" s="29">
        <v>251100</v>
      </c>
      <c r="N106" s="29">
        <v>887200</v>
      </c>
      <c r="O106" s="29">
        <v>251100</v>
      </c>
      <c r="P106" s="29">
        <v>1138300</v>
      </c>
      <c r="Q106" s="29">
        <v>334700</v>
      </c>
      <c r="R106" s="33" t="s">
        <v>1</v>
      </c>
      <c r="S106" s="43" t="s">
        <v>1</v>
      </c>
      <c r="T106" s="42"/>
      <c r="U106" s="42"/>
      <c r="V106" s="42"/>
      <c r="W106" s="29">
        <v>636100</v>
      </c>
      <c r="X106" s="41"/>
      <c r="Y106" s="40"/>
      <c r="Z106" s="39"/>
      <c r="AA106" s="37"/>
      <c r="AB106" s="38"/>
      <c r="AC106" s="37"/>
      <c r="AD106" s="37"/>
      <c r="AE106" s="36"/>
      <c r="AF106" s="35" t="s">
        <v>128</v>
      </c>
      <c r="AG106" s="29">
        <v>60000</v>
      </c>
      <c r="AH106" s="29">
        <v>1473000</v>
      </c>
    </row>
    <row r="107" spans="1:34" ht="12.75" customHeight="1" x14ac:dyDescent="0.2">
      <c r="A107" s="20"/>
      <c r="B107" s="32">
        <v>12020010</v>
      </c>
      <c r="C107" s="34" t="s">
        <v>120</v>
      </c>
      <c r="D107" s="34">
        <v>12020010</v>
      </c>
      <c r="E107" s="47" t="s">
        <v>22</v>
      </c>
      <c r="F107" s="46"/>
      <c r="G107" s="45" t="s">
        <v>123</v>
      </c>
      <c r="H107" s="40" t="s">
        <v>40</v>
      </c>
      <c r="I107" s="40" t="s">
        <v>97</v>
      </c>
      <c r="J107" s="44" t="s">
        <v>6</v>
      </c>
      <c r="K107" s="33"/>
      <c r="L107" s="29">
        <v>2535400</v>
      </c>
      <c r="M107" s="29">
        <v>5942600</v>
      </c>
      <c r="N107" s="29">
        <v>8478000</v>
      </c>
      <c r="O107" s="29">
        <v>1444800</v>
      </c>
      <c r="P107" s="29">
        <v>9922800</v>
      </c>
      <c r="Q107" s="29">
        <v>1130000</v>
      </c>
      <c r="R107" s="33" t="s">
        <v>1</v>
      </c>
      <c r="S107" s="43" t="s">
        <v>1</v>
      </c>
      <c r="T107" s="42"/>
      <c r="U107" s="42"/>
      <c r="V107" s="42"/>
      <c r="W107" s="29">
        <v>2535400</v>
      </c>
      <c r="X107" s="41"/>
      <c r="Y107" s="40"/>
      <c r="Z107" s="39"/>
      <c r="AA107" s="37"/>
      <c r="AB107" s="38"/>
      <c r="AC107" s="37"/>
      <c r="AD107" s="37"/>
      <c r="AE107" s="36"/>
      <c r="AF107" s="35" t="s">
        <v>5</v>
      </c>
      <c r="AG107" s="29">
        <v>260000</v>
      </c>
      <c r="AH107" s="29">
        <v>11052800</v>
      </c>
    </row>
    <row r="108" spans="1:34" ht="12.75" customHeight="1" x14ac:dyDescent="0.2">
      <c r="A108" s="20"/>
      <c r="B108" s="32">
        <v>12020010</v>
      </c>
      <c r="C108" s="34" t="s">
        <v>120</v>
      </c>
      <c r="D108" s="34">
        <v>12020010</v>
      </c>
      <c r="E108" s="47" t="s">
        <v>22</v>
      </c>
      <c r="F108" s="46"/>
      <c r="G108" s="45" t="s">
        <v>123</v>
      </c>
      <c r="H108" s="40" t="s">
        <v>40</v>
      </c>
      <c r="I108" s="40" t="s">
        <v>55</v>
      </c>
      <c r="J108" s="44" t="s">
        <v>54</v>
      </c>
      <c r="K108" s="33"/>
      <c r="L108" s="29">
        <v>2640600</v>
      </c>
      <c r="M108" s="29">
        <v>4881300</v>
      </c>
      <c r="N108" s="29">
        <v>7521900</v>
      </c>
      <c r="O108" s="29">
        <v>5901700</v>
      </c>
      <c r="P108" s="29">
        <v>13423600</v>
      </c>
      <c r="Q108" s="29">
        <v>5129600</v>
      </c>
      <c r="R108" s="33" t="s">
        <v>1</v>
      </c>
      <c r="S108" s="43" t="s">
        <v>1</v>
      </c>
      <c r="T108" s="42"/>
      <c r="U108" s="42"/>
      <c r="V108" s="42"/>
      <c r="W108" s="29">
        <v>2640600</v>
      </c>
      <c r="X108" s="41"/>
      <c r="Y108" s="40"/>
      <c r="Z108" s="39"/>
      <c r="AA108" s="37"/>
      <c r="AB108" s="38"/>
      <c r="AC108" s="37"/>
      <c r="AD108" s="37"/>
      <c r="AE108" s="36"/>
      <c r="AF108" s="35" t="s">
        <v>53</v>
      </c>
      <c r="AG108" s="29">
        <v>0</v>
      </c>
      <c r="AH108" s="29">
        <v>18553200</v>
      </c>
    </row>
    <row r="109" spans="1:34" ht="12.75" customHeight="1" x14ac:dyDescent="0.2">
      <c r="A109" s="20"/>
      <c r="B109" s="32">
        <v>12020010</v>
      </c>
      <c r="C109" s="34" t="s">
        <v>120</v>
      </c>
      <c r="D109" s="34">
        <v>12020010</v>
      </c>
      <c r="E109" s="47" t="s">
        <v>22</v>
      </c>
      <c r="F109" s="46"/>
      <c r="G109" s="45" t="s">
        <v>123</v>
      </c>
      <c r="H109" s="40" t="s">
        <v>40</v>
      </c>
      <c r="I109" s="40" t="s">
        <v>55</v>
      </c>
      <c r="J109" s="44" t="s">
        <v>96</v>
      </c>
      <c r="K109" s="33"/>
      <c r="L109" s="29">
        <v>0</v>
      </c>
      <c r="M109" s="29">
        <v>120000</v>
      </c>
      <c r="N109" s="29">
        <v>120000</v>
      </c>
      <c r="O109" s="29">
        <v>0</v>
      </c>
      <c r="P109" s="29">
        <v>120000</v>
      </c>
      <c r="Q109" s="29">
        <v>172300</v>
      </c>
      <c r="R109" s="33" t="s">
        <v>1</v>
      </c>
      <c r="S109" s="43" t="s">
        <v>1</v>
      </c>
      <c r="T109" s="42"/>
      <c r="U109" s="42"/>
      <c r="V109" s="42"/>
      <c r="W109" s="29">
        <v>0</v>
      </c>
      <c r="X109" s="41"/>
      <c r="Y109" s="40"/>
      <c r="Z109" s="39"/>
      <c r="AA109" s="37"/>
      <c r="AB109" s="38"/>
      <c r="AC109" s="37"/>
      <c r="AD109" s="37"/>
      <c r="AE109" s="36"/>
      <c r="AF109" s="35" t="s">
        <v>95</v>
      </c>
      <c r="AG109" s="29">
        <v>0</v>
      </c>
      <c r="AH109" s="29">
        <v>292300</v>
      </c>
    </row>
    <row r="110" spans="1:34" ht="12.75" customHeight="1" x14ac:dyDescent="0.2">
      <c r="A110" s="20"/>
      <c r="B110" s="32">
        <v>12020010</v>
      </c>
      <c r="C110" s="34" t="s">
        <v>120</v>
      </c>
      <c r="D110" s="34">
        <v>12020010</v>
      </c>
      <c r="E110" s="47" t="s">
        <v>22</v>
      </c>
      <c r="F110" s="46"/>
      <c r="G110" s="45" t="s">
        <v>123</v>
      </c>
      <c r="H110" s="40" t="s">
        <v>40</v>
      </c>
      <c r="I110" s="40" t="s">
        <v>46</v>
      </c>
      <c r="J110" s="44" t="s">
        <v>50</v>
      </c>
      <c r="K110" s="33"/>
      <c r="L110" s="29">
        <v>47700</v>
      </c>
      <c r="M110" s="29">
        <v>47700</v>
      </c>
      <c r="N110" s="29">
        <v>95400</v>
      </c>
      <c r="O110" s="29">
        <v>0</v>
      </c>
      <c r="P110" s="29">
        <v>95400</v>
      </c>
      <c r="Q110" s="29">
        <v>0</v>
      </c>
      <c r="R110" s="33" t="s">
        <v>1</v>
      </c>
      <c r="S110" s="43" t="s">
        <v>1</v>
      </c>
      <c r="T110" s="42"/>
      <c r="U110" s="42"/>
      <c r="V110" s="42"/>
      <c r="W110" s="29">
        <v>47700</v>
      </c>
      <c r="X110" s="41"/>
      <c r="Y110" s="40"/>
      <c r="Z110" s="39"/>
      <c r="AA110" s="37"/>
      <c r="AB110" s="38"/>
      <c r="AC110" s="37"/>
      <c r="AD110" s="37"/>
      <c r="AE110" s="36"/>
      <c r="AF110" s="35" t="s">
        <v>49</v>
      </c>
      <c r="AG110" s="29">
        <v>47700</v>
      </c>
      <c r="AH110" s="29">
        <v>95400</v>
      </c>
    </row>
    <row r="111" spans="1:34" ht="12.75" customHeight="1" x14ac:dyDescent="0.2">
      <c r="A111" s="20"/>
      <c r="B111" s="32">
        <v>12020010</v>
      </c>
      <c r="C111" s="34" t="s">
        <v>120</v>
      </c>
      <c r="D111" s="34">
        <v>12020010</v>
      </c>
      <c r="E111" s="47" t="s">
        <v>22</v>
      </c>
      <c r="F111" s="46"/>
      <c r="G111" s="45" t="s">
        <v>123</v>
      </c>
      <c r="H111" s="40" t="s">
        <v>40</v>
      </c>
      <c r="I111" s="40" t="s">
        <v>46</v>
      </c>
      <c r="J111" s="44" t="s">
        <v>48</v>
      </c>
      <c r="K111" s="33"/>
      <c r="L111" s="29">
        <v>622400</v>
      </c>
      <c r="M111" s="29">
        <v>469500</v>
      </c>
      <c r="N111" s="29">
        <v>1091900</v>
      </c>
      <c r="O111" s="29">
        <v>2184300</v>
      </c>
      <c r="P111" s="29">
        <v>3276200</v>
      </c>
      <c r="Q111" s="29">
        <v>1516300</v>
      </c>
      <c r="R111" s="33" t="s">
        <v>1</v>
      </c>
      <c r="S111" s="43" t="s">
        <v>1</v>
      </c>
      <c r="T111" s="42"/>
      <c r="U111" s="42"/>
      <c r="V111" s="42"/>
      <c r="W111" s="29">
        <v>622400</v>
      </c>
      <c r="X111" s="41"/>
      <c r="Y111" s="40"/>
      <c r="Z111" s="39"/>
      <c r="AA111" s="37"/>
      <c r="AB111" s="38"/>
      <c r="AC111" s="37"/>
      <c r="AD111" s="37"/>
      <c r="AE111" s="36"/>
      <c r="AF111" s="35" t="s">
        <v>47</v>
      </c>
      <c r="AG111" s="29">
        <v>236000</v>
      </c>
      <c r="AH111" s="29">
        <v>4792500</v>
      </c>
    </row>
    <row r="112" spans="1:34" ht="12.75" customHeight="1" x14ac:dyDescent="0.2">
      <c r="A112" s="20"/>
      <c r="B112" s="32">
        <v>12020010</v>
      </c>
      <c r="C112" s="34" t="s">
        <v>120</v>
      </c>
      <c r="D112" s="34">
        <v>12020010</v>
      </c>
      <c r="E112" s="47" t="s">
        <v>22</v>
      </c>
      <c r="F112" s="46"/>
      <c r="G112" s="45" t="s">
        <v>123</v>
      </c>
      <c r="H112" s="40" t="s">
        <v>40</v>
      </c>
      <c r="I112" s="40" t="s">
        <v>46</v>
      </c>
      <c r="J112" s="44" t="s">
        <v>94</v>
      </c>
      <c r="K112" s="33"/>
      <c r="L112" s="29">
        <v>294200</v>
      </c>
      <c r="M112" s="29">
        <v>614400</v>
      </c>
      <c r="N112" s="29">
        <v>908600</v>
      </c>
      <c r="O112" s="29">
        <v>0</v>
      </c>
      <c r="P112" s="29">
        <v>908600</v>
      </c>
      <c r="Q112" s="29">
        <v>0</v>
      </c>
      <c r="R112" s="33" t="s">
        <v>1</v>
      </c>
      <c r="S112" s="43" t="s">
        <v>1</v>
      </c>
      <c r="T112" s="42"/>
      <c r="U112" s="42"/>
      <c r="V112" s="42"/>
      <c r="W112" s="29">
        <v>294200</v>
      </c>
      <c r="X112" s="41"/>
      <c r="Y112" s="40"/>
      <c r="Z112" s="39"/>
      <c r="AA112" s="37"/>
      <c r="AB112" s="38"/>
      <c r="AC112" s="37"/>
      <c r="AD112" s="37"/>
      <c r="AE112" s="36"/>
      <c r="AF112" s="35" t="s">
        <v>93</v>
      </c>
      <c r="AG112" s="29">
        <v>0</v>
      </c>
      <c r="AH112" s="29">
        <v>908600</v>
      </c>
    </row>
    <row r="113" spans="1:34" ht="12.75" customHeight="1" x14ac:dyDescent="0.2">
      <c r="A113" s="20"/>
      <c r="B113" s="32">
        <v>12020010</v>
      </c>
      <c r="C113" s="34" t="s">
        <v>120</v>
      </c>
      <c r="D113" s="34">
        <v>12020010</v>
      </c>
      <c r="E113" s="47" t="s">
        <v>22</v>
      </c>
      <c r="F113" s="46"/>
      <c r="G113" s="45" t="s">
        <v>123</v>
      </c>
      <c r="H113" s="40" t="s">
        <v>40</v>
      </c>
      <c r="I113" s="40" t="s">
        <v>46</v>
      </c>
      <c r="J113" s="44" t="s">
        <v>45</v>
      </c>
      <c r="K113" s="33"/>
      <c r="L113" s="29">
        <v>66200</v>
      </c>
      <c r="M113" s="29">
        <v>28200</v>
      </c>
      <c r="N113" s="29">
        <v>94400</v>
      </c>
      <c r="O113" s="29">
        <v>0</v>
      </c>
      <c r="P113" s="29">
        <v>94400</v>
      </c>
      <c r="Q113" s="29">
        <v>28200</v>
      </c>
      <c r="R113" s="33" t="s">
        <v>1</v>
      </c>
      <c r="S113" s="43" t="s">
        <v>1</v>
      </c>
      <c r="T113" s="42"/>
      <c r="U113" s="42"/>
      <c r="V113" s="42"/>
      <c r="W113" s="29">
        <v>66200</v>
      </c>
      <c r="X113" s="41"/>
      <c r="Y113" s="40"/>
      <c r="Z113" s="39"/>
      <c r="AA113" s="37"/>
      <c r="AB113" s="38"/>
      <c r="AC113" s="37"/>
      <c r="AD113" s="37"/>
      <c r="AE113" s="36"/>
      <c r="AF113" s="35" t="s">
        <v>44</v>
      </c>
      <c r="AG113" s="29">
        <v>22000</v>
      </c>
      <c r="AH113" s="29">
        <v>122600</v>
      </c>
    </row>
    <row r="114" spans="1:34" ht="12.75" customHeight="1" x14ac:dyDescent="0.2">
      <c r="A114" s="20"/>
      <c r="B114" s="32">
        <v>12020010</v>
      </c>
      <c r="C114" s="34" t="s">
        <v>120</v>
      </c>
      <c r="D114" s="34">
        <v>12020010</v>
      </c>
      <c r="E114" s="47" t="s">
        <v>22</v>
      </c>
      <c r="F114" s="46"/>
      <c r="G114" s="45" t="s">
        <v>123</v>
      </c>
      <c r="H114" s="40" t="s">
        <v>40</v>
      </c>
      <c r="I114" s="40" t="s">
        <v>46</v>
      </c>
      <c r="J114" s="44" t="s">
        <v>92</v>
      </c>
      <c r="K114" s="33"/>
      <c r="L114" s="29">
        <v>1381200</v>
      </c>
      <c r="M114" s="29">
        <v>2071800</v>
      </c>
      <c r="N114" s="29">
        <v>3453000</v>
      </c>
      <c r="O114" s="29">
        <v>2071800</v>
      </c>
      <c r="P114" s="29">
        <v>5524800</v>
      </c>
      <c r="Q114" s="29">
        <v>2761800</v>
      </c>
      <c r="R114" s="33" t="s">
        <v>1</v>
      </c>
      <c r="S114" s="43" t="s">
        <v>1</v>
      </c>
      <c r="T114" s="42"/>
      <c r="U114" s="42"/>
      <c r="V114" s="42"/>
      <c r="W114" s="29">
        <v>1381200</v>
      </c>
      <c r="X114" s="41"/>
      <c r="Y114" s="40"/>
      <c r="Z114" s="39"/>
      <c r="AA114" s="37"/>
      <c r="AB114" s="38"/>
      <c r="AC114" s="37"/>
      <c r="AD114" s="37"/>
      <c r="AE114" s="36"/>
      <c r="AF114" s="35" t="s">
        <v>91</v>
      </c>
      <c r="AG114" s="29">
        <v>0</v>
      </c>
      <c r="AH114" s="29">
        <v>8286600</v>
      </c>
    </row>
    <row r="115" spans="1:34" ht="12.75" customHeight="1" x14ac:dyDescent="0.2">
      <c r="A115" s="20"/>
      <c r="B115" s="32">
        <v>12020010</v>
      </c>
      <c r="C115" s="34" t="s">
        <v>120</v>
      </c>
      <c r="D115" s="34">
        <v>12020010</v>
      </c>
      <c r="E115" s="47" t="s">
        <v>22</v>
      </c>
      <c r="F115" s="46"/>
      <c r="G115" s="45" t="s">
        <v>123</v>
      </c>
      <c r="H115" s="40" t="s">
        <v>40</v>
      </c>
      <c r="I115" s="40" t="s">
        <v>34</v>
      </c>
      <c r="J115" s="44" t="s">
        <v>33</v>
      </c>
      <c r="K115" s="33"/>
      <c r="L115" s="29">
        <v>463700</v>
      </c>
      <c r="M115" s="29">
        <v>2643600</v>
      </c>
      <c r="N115" s="29">
        <v>3107300</v>
      </c>
      <c r="O115" s="29">
        <v>323600</v>
      </c>
      <c r="P115" s="29">
        <v>3430900</v>
      </c>
      <c r="Q115" s="29">
        <v>356700</v>
      </c>
      <c r="R115" s="33" t="s">
        <v>1</v>
      </c>
      <c r="S115" s="43" t="s">
        <v>1</v>
      </c>
      <c r="T115" s="42"/>
      <c r="U115" s="42"/>
      <c r="V115" s="42"/>
      <c r="W115" s="29">
        <v>463700</v>
      </c>
      <c r="X115" s="41"/>
      <c r="Y115" s="40"/>
      <c r="Z115" s="39"/>
      <c r="AA115" s="37"/>
      <c r="AB115" s="38"/>
      <c r="AC115" s="37"/>
      <c r="AD115" s="37"/>
      <c r="AE115" s="36"/>
      <c r="AF115" s="35" t="s">
        <v>32</v>
      </c>
      <c r="AG115" s="29">
        <v>137700</v>
      </c>
      <c r="AH115" s="29">
        <v>3787600</v>
      </c>
    </row>
    <row r="116" spans="1:34" ht="12.75" customHeight="1" x14ac:dyDescent="0.2">
      <c r="A116" s="20"/>
      <c r="B116" s="32">
        <v>12020010</v>
      </c>
      <c r="C116" s="34" t="s">
        <v>120</v>
      </c>
      <c r="D116" s="34">
        <v>12020010</v>
      </c>
      <c r="E116" s="47" t="s">
        <v>22</v>
      </c>
      <c r="F116" s="46"/>
      <c r="G116" s="45" t="s">
        <v>123</v>
      </c>
      <c r="H116" s="40" t="s">
        <v>40</v>
      </c>
      <c r="I116" s="40" t="s">
        <v>34</v>
      </c>
      <c r="J116" s="44" t="s">
        <v>127</v>
      </c>
      <c r="K116" s="33"/>
      <c r="L116" s="29">
        <v>1242000</v>
      </c>
      <c r="M116" s="29">
        <v>804000</v>
      </c>
      <c r="N116" s="29">
        <v>2046000</v>
      </c>
      <c r="O116" s="29">
        <v>896000</v>
      </c>
      <c r="P116" s="29">
        <v>2942000</v>
      </c>
      <c r="Q116" s="29">
        <v>804000</v>
      </c>
      <c r="R116" s="33" t="s">
        <v>1</v>
      </c>
      <c r="S116" s="43" t="s">
        <v>1</v>
      </c>
      <c r="T116" s="42"/>
      <c r="U116" s="42"/>
      <c r="V116" s="42"/>
      <c r="W116" s="29">
        <v>1242000</v>
      </c>
      <c r="X116" s="41"/>
      <c r="Y116" s="40"/>
      <c r="Z116" s="39"/>
      <c r="AA116" s="37"/>
      <c r="AB116" s="38"/>
      <c r="AC116" s="37"/>
      <c r="AD116" s="37"/>
      <c r="AE116" s="36"/>
      <c r="AF116" s="35" t="s">
        <v>126</v>
      </c>
      <c r="AG116" s="29">
        <v>318000</v>
      </c>
      <c r="AH116" s="29">
        <v>3746000</v>
      </c>
    </row>
    <row r="117" spans="1:34" ht="12.75" customHeight="1" x14ac:dyDescent="0.2">
      <c r="A117" s="20"/>
      <c r="B117" s="32">
        <v>12020010</v>
      </c>
      <c r="C117" s="34" t="s">
        <v>120</v>
      </c>
      <c r="D117" s="34">
        <v>12020010</v>
      </c>
      <c r="E117" s="47" t="s">
        <v>22</v>
      </c>
      <c r="F117" s="46"/>
      <c r="G117" s="45" t="s">
        <v>123</v>
      </c>
      <c r="H117" s="40" t="s">
        <v>40</v>
      </c>
      <c r="I117" s="40" t="s">
        <v>43</v>
      </c>
      <c r="J117" s="44" t="s">
        <v>42</v>
      </c>
      <c r="K117" s="33"/>
      <c r="L117" s="29">
        <v>50000</v>
      </c>
      <c r="M117" s="29">
        <v>29400</v>
      </c>
      <c r="N117" s="29">
        <v>79400</v>
      </c>
      <c r="O117" s="29">
        <v>375000</v>
      </c>
      <c r="P117" s="29">
        <v>454400</v>
      </c>
      <c r="Q117" s="29">
        <v>0</v>
      </c>
      <c r="R117" s="33" t="s">
        <v>1</v>
      </c>
      <c r="S117" s="43" t="s">
        <v>1</v>
      </c>
      <c r="T117" s="42"/>
      <c r="U117" s="42"/>
      <c r="V117" s="42"/>
      <c r="W117" s="29">
        <v>50000</v>
      </c>
      <c r="X117" s="41"/>
      <c r="Y117" s="40"/>
      <c r="Z117" s="39"/>
      <c r="AA117" s="37"/>
      <c r="AB117" s="38"/>
      <c r="AC117" s="37"/>
      <c r="AD117" s="37"/>
      <c r="AE117" s="36"/>
      <c r="AF117" s="35" t="s">
        <v>41</v>
      </c>
      <c r="AG117" s="29">
        <v>50000</v>
      </c>
      <c r="AH117" s="29">
        <v>454400</v>
      </c>
    </row>
    <row r="118" spans="1:34" ht="12.75" customHeight="1" x14ac:dyDescent="0.2">
      <c r="A118" s="20"/>
      <c r="B118" s="32">
        <v>12020010</v>
      </c>
      <c r="C118" s="34" t="s">
        <v>120</v>
      </c>
      <c r="D118" s="34">
        <v>12020010</v>
      </c>
      <c r="E118" s="47" t="s">
        <v>22</v>
      </c>
      <c r="F118" s="46"/>
      <c r="G118" s="45" t="s">
        <v>123</v>
      </c>
      <c r="H118" s="40" t="s">
        <v>40</v>
      </c>
      <c r="I118" s="40" t="s">
        <v>39</v>
      </c>
      <c r="J118" s="44" t="s">
        <v>125</v>
      </c>
      <c r="K118" s="33"/>
      <c r="L118" s="29">
        <v>641100</v>
      </c>
      <c r="M118" s="29">
        <v>0</v>
      </c>
      <c r="N118" s="29">
        <v>641100</v>
      </c>
      <c r="O118" s="29">
        <v>320300</v>
      </c>
      <c r="P118" s="29">
        <v>961400</v>
      </c>
      <c r="Q118" s="29">
        <v>0</v>
      </c>
      <c r="R118" s="33" t="s">
        <v>1</v>
      </c>
      <c r="S118" s="43" t="s">
        <v>1</v>
      </c>
      <c r="T118" s="42"/>
      <c r="U118" s="42"/>
      <c r="V118" s="42"/>
      <c r="W118" s="29">
        <v>641100</v>
      </c>
      <c r="X118" s="41"/>
      <c r="Y118" s="40"/>
      <c r="Z118" s="39"/>
      <c r="AA118" s="37"/>
      <c r="AB118" s="38"/>
      <c r="AC118" s="37"/>
      <c r="AD118" s="37"/>
      <c r="AE118" s="36"/>
      <c r="AF118" s="35" t="s">
        <v>124</v>
      </c>
      <c r="AG118" s="29">
        <v>0</v>
      </c>
      <c r="AH118" s="29">
        <v>961400</v>
      </c>
    </row>
    <row r="119" spans="1:34" ht="12.75" customHeight="1" x14ac:dyDescent="0.2">
      <c r="A119" s="20"/>
      <c r="B119" s="32">
        <v>12020010</v>
      </c>
      <c r="C119" s="34" t="s">
        <v>120</v>
      </c>
      <c r="D119" s="34">
        <v>12020010</v>
      </c>
      <c r="E119" s="47" t="s">
        <v>22</v>
      </c>
      <c r="F119" s="46"/>
      <c r="G119" s="45" t="s">
        <v>123</v>
      </c>
      <c r="H119" s="40" t="s">
        <v>40</v>
      </c>
      <c r="I119" s="40" t="s">
        <v>39</v>
      </c>
      <c r="J119" s="44" t="s">
        <v>88</v>
      </c>
      <c r="K119" s="33"/>
      <c r="L119" s="29">
        <v>775000</v>
      </c>
      <c r="M119" s="29">
        <v>1185000</v>
      </c>
      <c r="N119" s="29">
        <v>1960000</v>
      </c>
      <c r="O119" s="29">
        <v>1731000</v>
      </c>
      <c r="P119" s="29">
        <v>3691000</v>
      </c>
      <c r="Q119" s="29">
        <v>1794100</v>
      </c>
      <c r="R119" s="33" t="s">
        <v>1</v>
      </c>
      <c r="S119" s="43" t="s">
        <v>1</v>
      </c>
      <c r="T119" s="42"/>
      <c r="U119" s="42"/>
      <c r="V119" s="42"/>
      <c r="W119" s="29">
        <v>775000</v>
      </c>
      <c r="X119" s="41"/>
      <c r="Y119" s="40"/>
      <c r="Z119" s="39"/>
      <c r="AA119" s="37"/>
      <c r="AB119" s="38"/>
      <c r="AC119" s="37"/>
      <c r="AD119" s="37"/>
      <c r="AE119" s="36"/>
      <c r="AF119" s="35" t="s">
        <v>87</v>
      </c>
      <c r="AG119" s="29">
        <v>0</v>
      </c>
      <c r="AH119" s="29">
        <v>5485100</v>
      </c>
    </row>
    <row r="120" spans="1:34" ht="12.75" customHeight="1" x14ac:dyDescent="0.2">
      <c r="A120" s="20"/>
      <c r="B120" s="32">
        <v>12020010</v>
      </c>
      <c r="C120" s="34" t="s">
        <v>120</v>
      </c>
      <c r="D120" s="34">
        <v>12020010</v>
      </c>
      <c r="E120" s="47" t="s">
        <v>22</v>
      </c>
      <c r="F120" s="46"/>
      <c r="G120" s="45" t="s">
        <v>123</v>
      </c>
      <c r="H120" s="40" t="s">
        <v>40</v>
      </c>
      <c r="I120" s="40" t="s">
        <v>39</v>
      </c>
      <c r="J120" s="44" t="s">
        <v>38</v>
      </c>
      <c r="K120" s="33"/>
      <c r="L120" s="29">
        <v>42900</v>
      </c>
      <c r="M120" s="29">
        <v>944400</v>
      </c>
      <c r="N120" s="29">
        <v>987300</v>
      </c>
      <c r="O120" s="29">
        <v>3394000</v>
      </c>
      <c r="P120" s="29">
        <v>4381300</v>
      </c>
      <c r="Q120" s="29">
        <v>0</v>
      </c>
      <c r="R120" s="33" t="s">
        <v>1</v>
      </c>
      <c r="S120" s="43" t="s">
        <v>1</v>
      </c>
      <c r="T120" s="42"/>
      <c r="U120" s="42"/>
      <c r="V120" s="42"/>
      <c r="W120" s="29">
        <v>42900</v>
      </c>
      <c r="X120" s="41"/>
      <c r="Y120" s="40"/>
      <c r="Z120" s="39"/>
      <c r="AA120" s="37"/>
      <c r="AB120" s="38"/>
      <c r="AC120" s="37"/>
      <c r="AD120" s="37"/>
      <c r="AE120" s="36"/>
      <c r="AF120" s="35" t="s">
        <v>37</v>
      </c>
      <c r="AG120" s="29">
        <v>0</v>
      </c>
      <c r="AH120" s="29">
        <v>4381300</v>
      </c>
    </row>
    <row r="121" spans="1:34" ht="12.75" customHeight="1" x14ac:dyDescent="0.2">
      <c r="A121" s="20"/>
      <c r="B121" s="32">
        <v>12020010</v>
      </c>
      <c r="C121" s="34" t="s">
        <v>120</v>
      </c>
      <c r="D121" s="34">
        <v>12020010</v>
      </c>
      <c r="E121" s="47" t="s">
        <v>22</v>
      </c>
      <c r="F121" s="46"/>
      <c r="G121" s="45" t="s">
        <v>123</v>
      </c>
      <c r="H121" s="40" t="s">
        <v>35</v>
      </c>
      <c r="I121" s="40" t="s">
        <v>34</v>
      </c>
      <c r="J121" s="44" t="s">
        <v>33</v>
      </c>
      <c r="K121" s="33"/>
      <c r="L121" s="29">
        <v>0</v>
      </c>
      <c r="M121" s="29">
        <v>3997900</v>
      </c>
      <c r="N121" s="29">
        <v>3997900</v>
      </c>
      <c r="O121" s="29">
        <v>3997900</v>
      </c>
      <c r="P121" s="29">
        <v>7995800</v>
      </c>
      <c r="Q121" s="29">
        <v>7619700</v>
      </c>
      <c r="R121" s="33" t="s">
        <v>1</v>
      </c>
      <c r="S121" s="43" t="s">
        <v>1</v>
      </c>
      <c r="T121" s="42"/>
      <c r="U121" s="42"/>
      <c r="V121" s="42"/>
      <c r="W121" s="29">
        <v>0</v>
      </c>
      <c r="X121" s="41"/>
      <c r="Y121" s="40"/>
      <c r="Z121" s="39"/>
      <c r="AA121" s="37"/>
      <c r="AB121" s="38"/>
      <c r="AC121" s="37"/>
      <c r="AD121" s="37"/>
      <c r="AE121" s="36"/>
      <c r="AF121" s="35" t="s">
        <v>32</v>
      </c>
      <c r="AG121" s="29">
        <v>0</v>
      </c>
      <c r="AH121" s="29">
        <v>15615500</v>
      </c>
    </row>
    <row r="122" spans="1:34" ht="12.75" customHeight="1" x14ac:dyDescent="0.2">
      <c r="A122" s="20"/>
      <c r="B122" s="32">
        <v>12020010</v>
      </c>
      <c r="C122" s="34" t="s">
        <v>120</v>
      </c>
      <c r="D122" s="34">
        <v>12020010</v>
      </c>
      <c r="E122" s="47" t="s">
        <v>22</v>
      </c>
      <c r="F122" s="46"/>
      <c r="G122" s="45" t="s">
        <v>123</v>
      </c>
      <c r="H122" s="40" t="s">
        <v>85</v>
      </c>
      <c r="I122" s="40" t="s">
        <v>34</v>
      </c>
      <c r="J122" s="44" t="s">
        <v>33</v>
      </c>
      <c r="K122" s="33"/>
      <c r="L122" s="29">
        <v>8300</v>
      </c>
      <c r="M122" s="29">
        <v>17100</v>
      </c>
      <c r="N122" s="29">
        <v>25400</v>
      </c>
      <c r="O122" s="29">
        <v>17100</v>
      </c>
      <c r="P122" s="29">
        <v>42500</v>
      </c>
      <c r="Q122" s="29">
        <v>25800</v>
      </c>
      <c r="R122" s="33" t="s">
        <v>1</v>
      </c>
      <c r="S122" s="43" t="s">
        <v>1</v>
      </c>
      <c r="T122" s="42"/>
      <c r="U122" s="42"/>
      <c r="V122" s="42"/>
      <c r="W122" s="29">
        <v>8300</v>
      </c>
      <c r="X122" s="41"/>
      <c r="Y122" s="40"/>
      <c r="Z122" s="39"/>
      <c r="AA122" s="37"/>
      <c r="AB122" s="38"/>
      <c r="AC122" s="37"/>
      <c r="AD122" s="37"/>
      <c r="AE122" s="36"/>
      <c r="AF122" s="35" t="s">
        <v>32</v>
      </c>
      <c r="AG122" s="29">
        <v>8300</v>
      </c>
      <c r="AH122" s="29">
        <v>68300</v>
      </c>
    </row>
    <row r="123" spans="1:34" ht="12.75" customHeight="1" x14ac:dyDescent="0.2">
      <c r="A123" s="20"/>
      <c r="B123" s="32">
        <v>12020010</v>
      </c>
      <c r="C123" s="34" t="s">
        <v>120</v>
      </c>
      <c r="D123" s="34">
        <v>12020010</v>
      </c>
      <c r="E123" s="47" t="s">
        <v>22</v>
      </c>
      <c r="F123" s="46"/>
      <c r="G123" s="45" t="s">
        <v>123</v>
      </c>
      <c r="H123" s="40" t="s">
        <v>122</v>
      </c>
      <c r="I123" s="40" t="s">
        <v>46</v>
      </c>
      <c r="J123" s="44" t="s">
        <v>48</v>
      </c>
      <c r="K123" s="33"/>
      <c r="L123" s="29">
        <v>2200</v>
      </c>
      <c r="M123" s="29">
        <v>2200</v>
      </c>
      <c r="N123" s="29">
        <v>4400</v>
      </c>
      <c r="O123" s="29">
        <v>2200</v>
      </c>
      <c r="P123" s="29">
        <v>6600</v>
      </c>
      <c r="Q123" s="29">
        <v>0</v>
      </c>
      <c r="R123" s="33" t="s">
        <v>1</v>
      </c>
      <c r="S123" s="43" t="s">
        <v>1</v>
      </c>
      <c r="T123" s="42"/>
      <c r="U123" s="42"/>
      <c r="V123" s="42"/>
      <c r="W123" s="29">
        <v>2200</v>
      </c>
      <c r="X123" s="41"/>
      <c r="Y123" s="40"/>
      <c r="Z123" s="39"/>
      <c r="AA123" s="37"/>
      <c r="AB123" s="38"/>
      <c r="AC123" s="37"/>
      <c r="AD123" s="37"/>
      <c r="AE123" s="36"/>
      <c r="AF123" s="35" t="s">
        <v>47</v>
      </c>
      <c r="AG123" s="29">
        <v>0</v>
      </c>
      <c r="AH123" s="29">
        <v>6600</v>
      </c>
    </row>
    <row r="124" spans="1:34" ht="12.75" customHeight="1" x14ac:dyDescent="0.2">
      <c r="A124" s="20"/>
      <c r="B124" s="32">
        <v>12020010</v>
      </c>
      <c r="C124" s="34" t="s">
        <v>120</v>
      </c>
      <c r="D124" s="34">
        <v>12020010</v>
      </c>
      <c r="E124" s="47" t="s">
        <v>22</v>
      </c>
      <c r="F124" s="46"/>
      <c r="G124" s="45" t="s">
        <v>121</v>
      </c>
      <c r="H124" s="40" t="s">
        <v>40</v>
      </c>
      <c r="I124" s="40" t="s">
        <v>46</v>
      </c>
      <c r="J124" s="44" t="s">
        <v>48</v>
      </c>
      <c r="K124" s="33"/>
      <c r="L124" s="29">
        <v>0</v>
      </c>
      <c r="M124" s="29">
        <v>0</v>
      </c>
      <c r="N124" s="29">
        <v>0</v>
      </c>
      <c r="O124" s="29">
        <v>100000</v>
      </c>
      <c r="P124" s="29">
        <v>100000</v>
      </c>
      <c r="Q124" s="29">
        <v>0</v>
      </c>
      <c r="R124" s="33" t="s">
        <v>1</v>
      </c>
      <c r="S124" s="43" t="s">
        <v>1</v>
      </c>
      <c r="T124" s="42"/>
      <c r="U124" s="42"/>
      <c r="V124" s="42"/>
      <c r="W124" s="29">
        <v>0</v>
      </c>
      <c r="X124" s="41"/>
      <c r="Y124" s="40"/>
      <c r="Z124" s="39"/>
      <c r="AA124" s="37"/>
      <c r="AB124" s="38"/>
      <c r="AC124" s="37"/>
      <c r="AD124" s="37"/>
      <c r="AE124" s="36"/>
      <c r="AF124" s="35" t="s">
        <v>47</v>
      </c>
      <c r="AG124" s="29">
        <v>0</v>
      </c>
      <c r="AH124" s="29">
        <v>100000</v>
      </c>
    </row>
    <row r="125" spans="1:34" ht="12.75" customHeight="1" x14ac:dyDescent="0.2">
      <c r="A125" s="20"/>
      <c r="B125" s="32">
        <v>12020010</v>
      </c>
      <c r="C125" s="34" t="s">
        <v>120</v>
      </c>
      <c r="D125" s="34">
        <v>12020010</v>
      </c>
      <c r="E125" s="47" t="s">
        <v>22</v>
      </c>
      <c r="F125" s="46"/>
      <c r="G125" s="45" t="s">
        <v>119</v>
      </c>
      <c r="H125" s="40" t="s">
        <v>40</v>
      </c>
      <c r="I125" s="40" t="s">
        <v>46</v>
      </c>
      <c r="J125" s="44" t="s">
        <v>48</v>
      </c>
      <c r="K125" s="33"/>
      <c r="L125" s="29">
        <v>194400</v>
      </c>
      <c r="M125" s="29">
        <v>0</v>
      </c>
      <c r="N125" s="29">
        <v>194400</v>
      </c>
      <c r="O125" s="29">
        <v>0</v>
      </c>
      <c r="P125" s="29">
        <v>194400</v>
      </c>
      <c r="Q125" s="29">
        <v>0</v>
      </c>
      <c r="R125" s="33" t="s">
        <v>1</v>
      </c>
      <c r="S125" s="43" t="s">
        <v>1</v>
      </c>
      <c r="T125" s="42"/>
      <c r="U125" s="42"/>
      <c r="V125" s="42"/>
      <c r="W125" s="29">
        <v>194400</v>
      </c>
      <c r="X125" s="41"/>
      <c r="Y125" s="40"/>
      <c r="Z125" s="39"/>
      <c r="AA125" s="37"/>
      <c r="AB125" s="38"/>
      <c r="AC125" s="37"/>
      <c r="AD125" s="37"/>
      <c r="AE125" s="36"/>
      <c r="AF125" s="35" t="s">
        <v>47</v>
      </c>
      <c r="AG125" s="29">
        <v>194400</v>
      </c>
      <c r="AH125" s="29">
        <v>194400</v>
      </c>
    </row>
    <row r="126" spans="1:34" ht="12.75" customHeight="1" x14ac:dyDescent="0.2">
      <c r="A126" s="20"/>
      <c r="B126" s="32" t="s">
        <v>1</v>
      </c>
      <c r="C126" s="31"/>
      <c r="D126" s="144" t="s">
        <v>4</v>
      </c>
      <c r="E126" s="144"/>
      <c r="F126" s="144"/>
      <c r="G126" s="144"/>
      <c r="H126" s="144"/>
      <c r="I126" s="144"/>
      <c r="J126" s="144"/>
      <c r="K126" s="144"/>
      <c r="L126" s="30">
        <v>42892100</v>
      </c>
      <c r="M126" s="29">
        <v>72142700</v>
      </c>
      <c r="N126" s="29">
        <v>115034800</v>
      </c>
      <c r="O126" s="29">
        <v>65579300</v>
      </c>
      <c r="P126" s="29">
        <v>180614100</v>
      </c>
      <c r="Q126" s="28">
        <v>61590600</v>
      </c>
      <c r="R126" s="145" t="s">
        <v>1</v>
      </c>
      <c r="S126" s="145"/>
      <c r="T126" s="145"/>
      <c r="U126" s="145"/>
      <c r="V126" s="145"/>
      <c r="W126" s="26">
        <v>42892100</v>
      </c>
      <c r="X126" s="146"/>
      <c r="Y126" s="146"/>
      <c r="Z126" s="146"/>
      <c r="AA126" s="146"/>
      <c r="AB126" s="146"/>
      <c r="AC126" s="146"/>
      <c r="AD126" s="146"/>
      <c r="AE126" s="146"/>
      <c r="AF126" s="147"/>
      <c r="AG126" s="26">
        <v>4590900</v>
      </c>
      <c r="AH126" s="25">
        <v>242204700</v>
      </c>
    </row>
    <row r="127" spans="1:34" ht="21.75" customHeight="1" x14ac:dyDescent="0.2">
      <c r="A127" s="20"/>
      <c r="B127" s="32" t="s">
        <v>1</v>
      </c>
      <c r="C127" s="31"/>
      <c r="D127" s="139">
        <v>12030010</v>
      </c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</row>
    <row r="128" spans="1:34" ht="12.75" customHeight="1" x14ac:dyDescent="0.2">
      <c r="A128" s="20"/>
      <c r="B128" s="32">
        <v>12030010</v>
      </c>
      <c r="C128" s="34" t="s">
        <v>105</v>
      </c>
      <c r="D128" s="34">
        <v>12030010</v>
      </c>
      <c r="E128" s="47" t="s">
        <v>118</v>
      </c>
      <c r="F128" s="46"/>
      <c r="G128" s="45" t="s">
        <v>117</v>
      </c>
      <c r="H128" s="40" t="s">
        <v>40</v>
      </c>
      <c r="I128" s="40" t="s">
        <v>63</v>
      </c>
      <c r="J128" s="44" t="s">
        <v>6</v>
      </c>
      <c r="K128" s="33"/>
      <c r="L128" s="29">
        <v>51000</v>
      </c>
      <c r="M128" s="29">
        <v>42000</v>
      </c>
      <c r="N128" s="29">
        <v>93000</v>
      </c>
      <c r="O128" s="29">
        <v>42000</v>
      </c>
      <c r="P128" s="29">
        <v>135000</v>
      </c>
      <c r="Q128" s="29">
        <v>41900</v>
      </c>
      <c r="R128" s="33" t="s">
        <v>1</v>
      </c>
      <c r="S128" s="43" t="s">
        <v>1</v>
      </c>
      <c r="T128" s="42"/>
      <c r="U128" s="42"/>
      <c r="V128" s="42"/>
      <c r="W128" s="29">
        <v>51000</v>
      </c>
      <c r="X128" s="41"/>
      <c r="Y128" s="40"/>
      <c r="Z128" s="39"/>
      <c r="AA128" s="37"/>
      <c r="AB128" s="38"/>
      <c r="AC128" s="37"/>
      <c r="AD128" s="37"/>
      <c r="AE128" s="36"/>
      <c r="AF128" s="35" t="s">
        <v>5</v>
      </c>
      <c r="AG128" s="29">
        <v>17000</v>
      </c>
      <c r="AH128" s="29">
        <v>176900</v>
      </c>
    </row>
    <row r="129" spans="1:34" ht="12.75" customHeight="1" x14ac:dyDescent="0.2">
      <c r="A129" s="20"/>
      <c r="B129" s="32">
        <v>12030010</v>
      </c>
      <c r="C129" s="34" t="s">
        <v>105</v>
      </c>
      <c r="D129" s="34">
        <v>12030010</v>
      </c>
      <c r="E129" s="47" t="s">
        <v>118</v>
      </c>
      <c r="F129" s="46"/>
      <c r="G129" s="45" t="s">
        <v>117</v>
      </c>
      <c r="H129" s="40" t="s">
        <v>40</v>
      </c>
      <c r="I129" s="40" t="s">
        <v>46</v>
      </c>
      <c r="J129" s="44" t="s">
        <v>48</v>
      </c>
      <c r="K129" s="33"/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39700</v>
      </c>
      <c r="R129" s="33" t="s">
        <v>1</v>
      </c>
      <c r="S129" s="43" t="s">
        <v>1</v>
      </c>
      <c r="T129" s="42"/>
      <c r="U129" s="42"/>
      <c r="V129" s="42"/>
      <c r="W129" s="29">
        <v>0</v>
      </c>
      <c r="X129" s="41"/>
      <c r="Y129" s="40"/>
      <c r="Z129" s="39"/>
      <c r="AA129" s="37"/>
      <c r="AB129" s="38"/>
      <c r="AC129" s="37"/>
      <c r="AD129" s="37"/>
      <c r="AE129" s="36"/>
      <c r="AF129" s="35" t="s">
        <v>47</v>
      </c>
      <c r="AG129" s="29">
        <v>0</v>
      </c>
      <c r="AH129" s="29">
        <v>39700</v>
      </c>
    </row>
    <row r="130" spans="1:34" ht="12.75" customHeight="1" x14ac:dyDescent="0.2">
      <c r="A130" s="20"/>
      <c r="B130" s="32">
        <v>12030010</v>
      </c>
      <c r="C130" s="34" t="s">
        <v>105</v>
      </c>
      <c r="D130" s="34">
        <v>12030010</v>
      </c>
      <c r="E130" s="47" t="s">
        <v>118</v>
      </c>
      <c r="F130" s="46"/>
      <c r="G130" s="45" t="s">
        <v>117</v>
      </c>
      <c r="H130" s="40" t="s">
        <v>40</v>
      </c>
      <c r="I130" s="40" t="s">
        <v>39</v>
      </c>
      <c r="J130" s="44" t="s">
        <v>38</v>
      </c>
      <c r="K130" s="33"/>
      <c r="L130" s="29">
        <v>0</v>
      </c>
      <c r="M130" s="29">
        <v>100100</v>
      </c>
      <c r="N130" s="29">
        <v>100100</v>
      </c>
      <c r="O130" s="29">
        <v>0</v>
      </c>
      <c r="P130" s="29">
        <v>100100</v>
      </c>
      <c r="Q130" s="29">
        <v>0</v>
      </c>
      <c r="R130" s="33" t="s">
        <v>1</v>
      </c>
      <c r="S130" s="43" t="s">
        <v>1</v>
      </c>
      <c r="T130" s="42"/>
      <c r="U130" s="42"/>
      <c r="V130" s="42"/>
      <c r="W130" s="29">
        <v>0</v>
      </c>
      <c r="X130" s="41"/>
      <c r="Y130" s="40"/>
      <c r="Z130" s="39"/>
      <c r="AA130" s="37"/>
      <c r="AB130" s="38"/>
      <c r="AC130" s="37"/>
      <c r="AD130" s="37"/>
      <c r="AE130" s="36"/>
      <c r="AF130" s="35" t="s">
        <v>37</v>
      </c>
      <c r="AG130" s="29">
        <v>0</v>
      </c>
      <c r="AH130" s="29">
        <v>100100</v>
      </c>
    </row>
    <row r="131" spans="1:34" ht="12.75" customHeight="1" x14ac:dyDescent="0.2">
      <c r="A131" s="20"/>
      <c r="B131" s="32">
        <v>12030010</v>
      </c>
      <c r="C131" s="34" t="s">
        <v>105</v>
      </c>
      <c r="D131" s="34">
        <v>12030010</v>
      </c>
      <c r="E131" s="47" t="s">
        <v>116</v>
      </c>
      <c r="F131" s="46"/>
      <c r="G131" s="45" t="s">
        <v>115</v>
      </c>
      <c r="H131" s="40" t="s">
        <v>40</v>
      </c>
      <c r="I131" s="40" t="s">
        <v>46</v>
      </c>
      <c r="J131" s="44" t="s">
        <v>48</v>
      </c>
      <c r="K131" s="33"/>
      <c r="L131" s="29">
        <v>650600</v>
      </c>
      <c r="M131" s="29">
        <v>1297200</v>
      </c>
      <c r="N131" s="29">
        <v>1947800</v>
      </c>
      <c r="O131" s="29">
        <v>1213400</v>
      </c>
      <c r="P131" s="29">
        <v>3161200</v>
      </c>
      <c r="Q131" s="29">
        <v>1613200</v>
      </c>
      <c r="R131" s="33" t="s">
        <v>1</v>
      </c>
      <c r="S131" s="43" t="s">
        <v>1</v>
      </c>
      <c r="T131" s="42"/>
      <c r="U131" s="42"/>
      <c r="V131" s="42"/>
      <c r="W131" s="29">
        <v>650600</v>
      </c>
      <c r="X131" s="41"/>
      <c r="Y131" s="40"/>
      <c r="Z131" s="39"/>
      <c r="AA131" s="37"/>
      <c r="AB131" s="38"/>
      <c r="AC131" s="37"/>
      <c r="AD131" s="37"/>
      <c r="AE131" s="36"/>
      <c r="AF131" s="35" t="s">
        <v>47</v>
      </c>
      <c r="AG131" s="29">
        <v>0</v>
      </c>
      <c r="AH131" s="29">
        <v>4774400</v>
      </c>
    </row>
    <row r="132" spans="1:34" ht="12.75" customHeight="1" x14ac:dyDescent="0.2">
      <c r="A132" s="20"/>
      <c r="B132" s="32">
        <v>12030010</v>
      </c>
      <c r="C132" s="34" t="s">
        <v>105</v>
      </c>
      <c r="D132" s="34">
        <v>12030010</v>
      </c>
      <c r="E132" s="47" t="s">
        <v>114</v>
      </c>
      <c r="F132" s="46"/>
      <c r="G132" s="45" t="s">
        <v>113</v>
      </c>
      <c r="H132" s="40" t="s">
        <v>40</v>
      </c>
      <c r="I132" s="40" t="s">
        <v>58</v>
      </c>
      <c r="J132" s="44" t="s">
        <v>60</v>
      </c>
      <c r="K132" s="33"/>
      <c r="L132" s="29">
        <v>91300</v>
      </c>
      <c r="M132" s="29">
        <v>274100</v>
      </c>
      <c r="N132" s="29">
        <v>365400</v>
      </c>
      <c r="O132" s="29">
        <v>182800</v>
      </c>
      <c r="P132" s="29">
        <v>548200</v>
      </c>
      <c r="Q132" s="29">
        <v>0</v>
      </c>
      <c r="R132" s="33" t="s">
        <v>1</v>
      </c>
      <c r="S132" s="43" t="s">
        <v>1</v>
      </c>
      <c r="T132" s="42"/>
      <c r="U132" s="42"/>
      <c r="V132" s="42"/>
      <c r="W132" s="29">
        <v>91300</v>
      </c>
      <c r="X132" s="41"/>
      <c r="Y132" s="40"/>
      <c r="Z132" s="39"/>
      <c r="AA132" s="37"/>
      <c r="AB132" s="38"/>
      <c r="AC132" s="37"/>
      <c r="AD132" s="37"/>
      <c r="AE132" s="36"/>
      <c r="AF132" s="35" t="s">
        <v>59</v>
      </c>
      <c r="AG132" s="29">
        <v>0</v>
      </c>
      <c r="AH132" s="29">
        <v>548200</v>
      </c>
    </row>
    <row r="133" spans="1:34" ht="12.75" customHeight="1" x14ac:dyDescent="0.2">
      <c r="A133" s="20"/>
      <c r="B133" s="32">
        <v>12030010</v>
      </c>
      <c r="C133" s="34" t="s">
        <v>105</v>
      </c>
      <c r="D133" s="34">
        <v>12030010</v>
      </c>
      <c r="E133" s="47" t="s">
        <v>114</v>
      </c>
      <c r="F133" s="46"/>
      <c r="G133" s="45" t="s">
        <v>113</v>
      </c>
      <c r="H133" s="40" t="s">
        <v>40</v>
      </c>
      <c r="I133" s="40" t="s">
        <v>55</v>
      </c>
      <c r="J133" s="44" t="s">
        <v>54</v>
      </c>
      <c r="K133" s="33"/>
      <c r="L133" s="29">
        <v>0</v>
      </c>
      <c r="M133" s="29">
        <v>2333400</v>
      </c>
      <c r="N133" s="29">
        <v>2333400</v>
      </c>
      <c r="O133" s="29">
        <v>3500100</v>
      </c>
      <c r="P133" s="29">
        <v>5833500</v>
      </c>
      <c r="Q133" s="29">
        <v>1166500</v>
      </c>
      <c r="R133" s="33" t="s">
        <v>1</v>
      </c>
      <c r="S133" s="43" t="s">
        <v>1</v>
      </c>
      <c r="T133" s="42"/>
      <c r="U133" s="42"/>
      <c r="V133" s="42"/>
      <c r="W133" s="29">
        <v>0</v>
      </c>
      <c r="X133" s="41"/>
      <c r="Y133" s="40"/>
      <c r="Z133" s="39"/>
      <c r="AA133" s="37"/>
      <c r="AB133" s="38"/>
      <c r="AC133" s="37"/>
      <c r="AD133" s="37"/>
      <c r="AE133" s="36"/>
      <c r="AF133" s="35" t="s">
        <v>53</v>
      </c>
      <c r="AG133" s="29">
        <v>0</v>
      </c>
      <c r="AH133" s="29">
        <v>7000000</v>
      </c>
    </row>
    <row r="134" spans="1:34" ht="12.75" customHeight="1" x14ac:dyDescent="0.2">
      <c r="A134" s="20"/>
      <c r="B134" s="32">
        <v>12030010</v>
      </c>
      <c r="C134" s="34" t="s">
        <v>105</v>
      </c>
      <c r="D134" s="34">
        <v>12030010</v>
      </c>
      <c r="E134" s="47" t="s">
        <v>112</v>
      </c>
      <c r="F134" s="46"/>
      <c r="G134" s="45" t="s">
        <v>111</v>
      </c>
      <c r="H134" s="40" t="s">
        <v>40</v>
      </c>
      <c r="I134" s="40" t="s">
        <v>46</v>
      </c>
      <c r="J134" s="44" t="s">
        <v>48</v>
      </c>
      <c r="K134" s="33"/>
      <c r="L134" s="29">
        <v>48700</v>
      </c>
      <c r="M134" s="29">
        <v>146100</v>
      </c>
      <c r="N134" s="29">
        <v>194800</v>
      </c>
      <c r="O134" s="29">
        <v>146000</v>
      </c>
      <c r="P134" s="29">
        <v>340800</v>
      </c>
      <c r="Q134" s="29">
        <v>194400</v>
      </c>
      <c r="R134" s="33" t="s">
        <v>1</v>
      </c>
      <c r="S134" s="43" t="s">
        <v>1</v>
      </c>
      <c r="T134" s="42"/>
      <c r="U134" s="42"/>
      <c r="V134" s="42"/>
      <c r="W134" s="29">
        <v>48700</v>
      </c>
      <c r="X134" s="41"/>
      <c r="Y134" s="40"/>
      <c r="Z134" s="39"/>
      <c r="AA134" s="37"/>
      <c r="AB134" s="38"/>
      <c r="AC134" s="37"/>
      <c r="AD134" s="37"/>
      <c r="AE134" s="36"/>
      <c r="AF134" s="35" t="s">
        <v>47</v>
      </c>
      <c r="AG134" s="29">
        <v>0</v>
      </c>
      <c r="AH134" s="29">
        <v>535200</v>
      </c>
    </row>
    <row r="135" spans="1:34" ht="12.75" customHeight="1" x14ac:dyDescent="0.2">
      <c r="A135" s="20"/>
      <c r="B135" s="32">
        <v>12030010</v>
      </c>
      <c r="C135" s="34" t="s">
        <v>105</v>
      </c>
      <c r="D135" s="34">
        <v>12030010</v>
      </c>
      <c r="E135" s="47" t="s">
        <v>83</v>
      </c>
      <c r="F135" s="46"/>
      <c r="G135" s="45" t="s">
        <v>110</v>
      </c>
      <c r="H135" s="40" t="s">
        <v>73</v>
      </c>
      <c r="I135" s="40" t="s">
        <v>28</v>
      </c>
      <c r="J135" s="44" t="s">
        <v>6</v>
      </c>
      <c r="K135" s="33"/>
      <c r="L135" s="29">
        <v>9600000</v>
      </c>
      <c r="M135" s="29">
        <v>15261900</v>
      </c>
      <c r="N135" s="29">
        <v>24861900</v>
      </c>
      <c r="O135" s="29">
        <v>12500000</v>
      </c>
      <c r="P135" s="29">
        <v>37361900</v>
      </c>
      <c r="Q135" s="29">
        <v>16000000</v>
      </c>
      <c r="R135" s="33" t="s">
        <v>1</v>
      </c>
      <c r="S135" s="43" t="s">
        <v>1</v>
      </c>
      <c r="T135" s="42"/>
      <c r="U135" s="42"/>
      <c r="V135" s="42"/>
      <c r="W135" s="29">
        <v>9600000</v>
      </c>
      <c r="X135" s="41"/>
      <c r="Y135" s="40"/>
      <c r="Z135" s="39"/>
      <c r="AA135" s="37"/>
      <c r="AB135" s="38"/>
      <c r="AC135" s="37"/>
      <c r="AD135" s="37"/>
      <c r="AE135" s="36"/>
      <c r="AF135" s="35" t="s">
        <v>5</v>
      </c>
      <c r="AG135" s="29">
        <v>2000000</v>
      </c>
      <c r="AH135" s="29">
        <v>53361900</v>
      </c>
    </row>
    <row r="136" spans="1:34" ht="12.75" customHeight="1" x14ac:dyDescent="0.2">
      <c r="A136" s="20"/>
      <c r="B136" s="32">
        <v>12030010</v>
      </c>
      <c r="C136" s="34" t="s">
        <v>105</v>
      </c>
      <c r="D136" s="34">
        <v>12030010</v>
      </c>
      <c r="E136" s="47" t="s">
        <v>83</v>
      </c>
      <c r="F136" s="46"/>
      <c r="G136" s="45" t="s">
        <v>110</v>
      </c>
      <c r="H136" s="40" t="s">
        <v>66</v>
      </c>
      <c r="I136" s="40" t="s">
        <v>26</v>
      </c>
      <c r="J136" s="44" t="s">
        <v>72</v>
      </c>
      <c r="K136" s="33"/>
      <c r="L136" s="29">
        <v>9400</v>
      </c>
      <c r="M136" s="29">
        <v>3000</v>
      </c>
      <c r="N136" s="29">
        <v>12400</v>
      </c>
      <c r="O136" s="29">
        <v>8400</v>
      </c>
      <c r="P136" s="29">
        <v>20800</v>
      </c>
      <c r="Q136" s="29">
        <v>28200</v>
      </c>
      <c r="R136" s="33" t="s">
        <v>1</v>
      </c>
      <c r="S136" s="43" t="s">
        <v>1</v>
      </c>
      <c r="T136" s="42"/>
      <c r="U136" s="42"/>
      <c r="V136" s="42"/>
      <c r="W136" s="29">
        <v>9400</v>
      </c>
      <c r="X136" s="41"/>
      <c r="Y136" s="40"/>
      <c r="Z136" s="39"/>
      <c r="AA136" s="37"/>
      <c r="AB136" s="38"/>
      <c r="AC136" s="37"/>
      <c r="AD136" s="37"/>
      <c r="AE136" s="36"/>
      <c r="AF136" s="35" t="s">
        <v>71</v>
      </c>
      <c r="AG136" s="29">
        <v>0</v>
      </c>
      <c r="AH136" s="29">
        <v>49000</v>
      </c>
    </row>
    <row r="137" spans="1:34" ht="12.75" customHeight="1" x14ac:dyDescent="0.2">
      <c r="A137" s="20"/>
      <c r="B137" s="32">
        <v>12030010</v>
      </c>
      <c r="C137" s="34" t="s">
        <v>105</v>
      </c>
      <c r="D137" s="34">
        <v>12030010</v>
      </c>
      <c r="E137" s="47" t="s">
        <v>83</v>
      </c>
      <c r="F137" s="46"/>
      <c r="G137" s="45" t="s">
        <v>110</v>
      </c>
      <c r="H137" s="40" t="s">
        <v>66</v>
      </c>
      <c r="I137" s="40" t="s">
        <v>26</v>
      </c>
      <c r="J137" s="44" t="s">
        <v>70</v>
      </c>
      <c r="K137" s="33"/>
      <c r="L137" s="29">
        <v>69000</v>
      </c>
      <c r="M137" s="29">
        <v>22000</v>
      </c>
      <c r="N137" s="29">
        <v>91000</v>
      </c>
      <c r="O137" s="29">
        <v>44000</v>
      </c>
      <c r="P137" s="29">
        <v>135000</v>
      </c>
      <c r="Q137" s="29">
        <v>177000</v>
      </c>
      <c r="R137" s="33" t="s">
        <v>1</v>
      </c>
      <c r="S137" s="43" t="s">
        <v>1</v>
      </c>
      <c r="T137" s="42"/>
      <c r="U137" s="42"/>
      <c r="V137" s="42"/>
      <c r="W137" s="29">
        <v>69000</v>
      </c>
      <c r="X137" s="41"/>
      <c r="Y137" s="40"/>
      <c r="Z137" s="39"/>
      <c r="AA137" s="37"/>
      <c r="AB137" s="38"/>
      <c r="AC137" s="37"/>
      <c r="AD137" s="37"/>
      <c r="AE137" s="36"/>
      <c r="AF137" s="35" t="s">
        <v>69</v>
      </c>
      <c r="AG137" s="29">
        <v>0</v>
      </c>
      <c r="AH137" s="29">
        <v>312000</v>
      </c>
    </row>
    <row r="138" spans="1:34" ht="12.75" customHeight="1" x14ac:dyDescent="0.2">
      <c r="A138" s="20"/>
      <c r="B138" s="32">
        <v>12030010</v>
      </c>
      <c r="C138" s="34" t="s">
        <v>105</v>
      </c>
      <c r="D138" s="34">
        <v>12030010</v>
      </c>
      <c r="E138" s="47" t="s">
        <v>83</v>
      </c>
      <c r="F138" s="46"/>
      <c r="G138" s="45" t="s">
        <v>110</v>
      </c>
      <c r="H138" s="40" t="s">
        <v>66</v>
      </c>
      <c r="I138" s="40" t="s">
        <v>26</v>
      </c>
      <c r="J138" s="44" t="s">
        <v>68</v>
      </c>
      <c r="K138" s="33"/>
      <c r="L138" s="29">
        <v>86000</v>
      </c>
      <c r="M138" s="29">
        <v>22000</v>
      </c>
      <c r="N138" s="29">
        <v>108000</v>
      </c>
      <c r="O138" s="29">
        <v>66000</v>
      </c>
      <c r="P138" s="29">
        <v>174000</v>
      </c>
      <c r="Q138" s="29">
        <v>191500</v>
      </c>
      <c r="R138" s="33" t="s">
        <v>1</v>
      </c>
      <c r="S138" s="43" t="s">
        <v>1</v>
      </c>
      <c r="T138" s="42"/>
      <c r="U138" s="42"/>
      <c r="V138" s="42"/>
      <c r="W138" s="29">
        <v>86000</v>
      </c>
      <c r="X138" s="41"/>
      <c r="Y138" s="40"/>
      <c r="Z138" s="39"/>
      <c r="AA138" s="37"/>
      <c r="AB138" s="38"/>
      <c r="AC138" s="37"/>
      <c r="AD138" s="37"/>
      <c r="AE138" s="36"/>
      <c r="AF138" s="35" t="s">
        <v>67</v>
      </c>
      <c r="AG138" s="29">
        <v>0</v>
      </c>
      <c r="AH138" s="29">
        <v>365500</v>
      </c>
    </row>
    <row r="139" spans="1:34" ht="12.75" customHeight="1" x14ac:dyDescent="0.2">
      <c r="A139" s="20"/>
      <c r="B139" s="32">
        <v>12030010</v>
      </c>
      <c r="C139" s="34" t="s">
        <v>105</v>
      </c>
      <c r="D139" s="34">
        <v>12030010</v>
      </c>
      <c r="E139" s="47" t="s">
        <v>83</v>
      </c>
      <c r="F139" s="46"/>
      <c r="G139" s="45" t="s">
        <v>110</v>
      </c>
      <c r="H139" s="40" t="s">
        <v>66</v>
      </c>
      <c r="I139" s="40" t="s">
        <v>26</v>
      </c>
      <c r="J139" s="44" t="s">
        <v>25</v>
      </c>
      <c r="K139" s="33"/>
      <c r="L139" s="29">
        <v>100000</v>
      </c>
      <c r="M139" s="29">
        <v>900000</v>
      </c>
      <c r="N139" s="29">
        <v>1000000</v>
      </c>
      <c r="O139" s="29">
        <v>800000</v>
      </c>
      <c r="P139" s="29">
        <v>1800000</v>
      </c>
      <c r="Q139" s="29">
        <v>475000</v>
      </c>
      <c r="R139" s="33" t="s">
        <v>1</v>
      </c>
      <c r="S139" s="43" t="s">
        <v>1</v>
      </c>
      <c r="T139" s="42"/>
      <c r="U139" s="42"/>
      <c r="V139" s="42"/>
      <c r="W139" s="29">
        <v>100000</v>
      </c>
      <c r="X139" s="41"/>
      <c r="Y139" s="40"/>
      <c r="Z139" s="39"/>
      <c r="AA139" s="37"/>
      <c r="AB139" s="38"/>
      <c r="AC139" s="37"/>
      <c r="AD139" s="37"/>
      <c r="AE139" s="36"/>
      <c r="AF139" s="35" t="s">
        <v>24</v>
      </c>
      <c r="AG139" s="29">
        <v>0</v>
      </c>
      <c r="AH139" s="29">
        <v>2275000</v>
      </c>
    </row>
    <row r="140" spans="1:34" ht="12.75" customHeight="1" x14ac:dyDescent="0.2">
      <c r="A140" s="20"/>
      <c r="B140" s="32">
        <v>12030010</v>
      </c>
      <c r="C140" s="34" t="s">
        <v>105</v>
      </c>
      <c r="D140" s="34">
        <v>12030010</v>
      </c>
      <c r="E140" s="47" t="s">
        <v>83</v>
      </c>
      <c r="F140" s="46"/>
      <c r="G140" s="45" t="s">
        <v>110</v>
      </c>
      <c r="H140" s="40" t="s">
        <v>66</v>
      </c>
      <c r="I140" s="40" t="s">
        <v>100</v>
      </c>
      <c r="J140" s="44" t="s">
        <v>99</v>
      </c>
      <c r="K140" s="33"/>
      <c r="L140" s="29">
        <v>0</v>
      </c>
      <c r="M140" s="29">
        <v>0</v>
      </c>
      <c r="N140" s="29">
        <v>0</v>
      </c>
      <c r="O140" s="29">
        <v>50000</v>
      </c>
      <c r="P140" s="29">
        <v>50000</v>
      </c>
      <c r="Q140" s="29">
        <v>50000</v>
      </c>
      <c r="R140" s="33" t="s">
        <v>1</v>
      </c>
      <c r="S140" s="43" t="s">
        <v>1</v>
      </c>
      <c r="T140" s="42"/>
      <c r="U140" s="42"/>
      <c r="V140" s="42"/>
      <c r="W140" s="29">
        <v>0</v>
      </c>
      <c r="X140" s="41"/>
      <c r="Y140" s="40"/>
      <c r="Z140" s="39"/>
      <c r="AA140" s="37"/>
      <c r="AB140" s="38"/>
      <c r="AC140" s="37"/>
      <c r="AD140" s="37"/>
      <c r="AE140" s="36"/>
      <c r="AF140" s="35" t="s">
        <v>98</v>
      </c>
      <c r="AG140" s="29">
        <v>0</v>
      </c>
      <c r="AH140" s="29">
        <v>100000</v>
      </c>
    </row>
    <row r="141" spans="1:34" ht="12.75" customHeight="1" x14ac:dyDescent="0.2">
      <c r="A141" s="20"/>
      <c r="B141" s="32">
        <v>12030010</v>
      </c>
      <c r="C141" s="34" t="s">
        <v>105</v>
      </c>
      <c r="D141" s="34">
        <v>12030010</v>
      </c>
      <c r="E141" s="47" t="s">
        <v>83</v>
      </c>
      <c r="F141" s="46"/>
      <c r="G141" s="45" t="s">
        <v>110</v>
      </c>
      <c r="H141" s="40" t="s">
        <v>65</v>
      </c>
      <c r="I141" s="40" t="s">
        <v>19</v>
      </c>
      <c r="J141" s="44" t="s">
        <v>6</v>
      </c>
      <c r="K141" s="33"/>
      <c r="L141" s="29">
        <v>2750000</v>
      </c>
      <c r="M141" s="29">
        <v>3700000</v>
      </c>
      <c r="N141" s="29">
        <v>6450000</v>
      </c>
      <c r="O141" s="29">
        <v>3800000</v>
      </c>
      <c r="P141" s="29">
        <v>10250000</v>
      </c>
      <c r="Q141" s="29">
        <v>4307000</v>
      </c>
      <c r="R141" s="33" t="s">
        <v>1</v>
      </c>
      <c r="S141" s="43" t="s">
        <v>1</v>
      </c>
      <c r="T141" s="42"/>
      <c r="U141" s="42"/>
      <c r="V141" s="42"/>
      <c r="W141" s="29">
        <v>2750000</v>
      </c>
      <c r="X141" s="41"/>
      <c r="Y141" s="40"/>
      <c r="Z141" s="39"/>
      <c r="AA141" s="37"/>
      <c r="AB141" s="38"/>
      <c r="AC141" s="37"/>
      <c r="AD141" s="37"/>
      <c r="AE141" s="36"/>
      <c r="AF141" s="35" t="s">
        <v>5</v>
      </c>
      <c r="AG141" s="29">
        <v>550000</v>
      </c>
      <c r="AH141" s="29">
        <v>14557000</v>
      </c>
    </row>
    <row r="142" spans="1:34" ht="12.75" customHeight="1" x14ac:dyDescent="0.2">
      <c r="A142" s="20"/>
      <c r="B142" s="32">
        <v>12030010</v>
      </c>
      <c r="C142" s="34" t="s">
        <v>105</v>
      </c>
      <c r="D142" s="34">
        <v>12030010</v>
      </c>
      <c r="E142" s="47" t="s">
        <v>83</v>
      </c>
      <c r="F142" s="46"/>
      <c r="G142" s="45" t="s">
        <v>110</v>
      </c>
      <c r="H142" s="40" t="s">
        <v>40</v>
      </c>
      <c r="I142" s="40" t="s">
        <v>63</v>
      </c>
      <c r="J142" s="44" t="s">
        <v>6</v>
      </c>
      <c r="K142" s="33"/>
      <c r="L142" s="29">
        <v>45000</v>
      </c>
      <c r="M142" s="29">
        <v>45000</v>
      </c>
      <c r="N142" s="29">
        <v>90000</v>
      </c>
      <c r="O142" s="29">
        <v>45000</v>
      </c>
      <c r="P142" s="29">
        <v>135000</v>
      </c>
      <c r="Q142" s="29">
        <v>57800</v>
      </c>
      <c r="R142" s="33" t="s">
        <v>1</v>
      </c>
      <c r="S142" s="43" t="s">
        <v>1</v>
      </c>
      <c r="T142" s="42"/>
      <c r="U142" s="42"/>
      <c r="V142" s="42"/>
      <c r="W142" s="29">
        <v>45000</v>
      </c>
      <c r="X142" s="41"/>
      <c r="Y142" s="40"/>
      <c r="Z142" s="39"/>
      <c r="AA142" s="37"/>
      <c r="AB142" s="38"/>
      <c r="AC142" s="37"/>
      <c r="AD142" s="37"/>
      <c r="AE142" s="36"/>
      <c r="AF142" s="35" t="s">
        <v>5</v>
      </c>
      <c r="AG142" s="29">
        <v>15000</v>
      </c>
      <c r="AH142" s="29">
        <v>192800</v>
      </c>
    </row>
    <row r="143" spans="1:34" ht="12.75" customHeight="1" x14ac:dyDescent="0.2">
      <c r="A143" s="20"/>
      <c r="B143" s="32">
        <v>12030010</v>
      </c>
      <c r="C143" s="34" t="s">
        <v>105</v>
      </c>
      <c r="D143" s="34">
        <v>12030010</v>
      </c>
      <c r="E143" s="47" t="s">
        <v>83</v>
      </c>
      <c r="F143" s="46"/>
      <c r="G143" s="45" t="s">
        <v>110</v>
      </c>
      <c r="H143" s="40" t="s">
        <v>40</v>
      </c>
      <c r="I143" s="40" t="s">
        <v>58</v>
      </c>
      <c r="J143" s="44" t="s">
        <v>60</v>
      </c>
      <c r="K143" s="33"/>
      <c r="L143" s="29">
        <v>0</v>
      </c>
      <c r="M143" s="29">
        <v>100</v>
      </c>
      <c r="N143" s="29">
        <v>100</v>
      </c>
      <c r="O143" s="29">
        <v>0</v>
      </c>
      <c r="P143" s="29">
        <v>100</v>
      </c>
      <c r="Q143" s="29">
        <v>1100</v>
      </c>
      <c r="R143" s="33" t="s">
        <v>1</v>
      </c>
      <c r="S143" s="43" t="s">
        <v>1</v>
      </c>
      <c r="T143" s="42"/>
      <c r="U143" s="42"/>
      <c r="V143" s="42"/>
      <c r="W143" s="29">
        <v>0</v>
      </c>
      <c r="X143" s="41"/>
      <c r="Y143" s="40"/>
      <c r="Z143" s="39"/>
      <c r="AA143" s="37"/>
      <c r="AB143" s="38"/>
      <c r="AC143" s="37"/>
      <c r="AD143" s="37"/>
      <c r="AE143" s="36"/>
      <c r="AF143" s="35" t="s">
        <v>59</v>
      </c>
      <c r="AG143" s="29">
        <v>0</v>
      </c>
      <c r="AH143" s="29">
        <v>1200</v>
      </c>
    </row>
    <row r="144" spans="1:34" ht="12.75" customHeight="1" x14ac:dyDescent="0.2">
      <c r="A144" s="20"/>
      <c r="B144" s="32">
        <v>12030010</v>
      </c>
      <c r="C144" s="34" t="s">
        <v>105</v>
      </c>
      <c r="D144" s="34">
        <v>12030010</v>
      </c>
      <c r="E144" s="47" t="s">
        <v>83</v>
      </c>
      <c r="F144" s="46"/>
      <c r="G144" s="45" t="s">
        <v>110</v>
      </c>
      <c r="H144" s="40" t="s">
        <v>40</v>
      </c>
      <c r="I144" s="40" t="s">
        <v>55</v>
      </c>
      <c r="J144" s="44" t="s">
        <v>54</v>
      </c>
      <c r="K144" s="33"/>
      <c r="L144" s="29">
        <v>1500</v>
      </c>
      <c r="M144" s="29">
        <v>0</v>
      </c>
      <c r="N144" s="29">
        <v>1500</v>
      </c>
      <c r="O144" s="29">
        <v>0</v>
      </c>
      <c r="P144" s="29">
        <v>1500</v>
      </c>
      <c r="Q144" s="29">
        <v>1400</v>
      </c>
      <c r="R144" s="33" t="s">
        <v>1</v>
      </c>
      <c r="S144" s="43" t="s">
        <v>1</v>
      </c>
      <c r="T144" s="42"/>
      <c r="U144" s="42"/>
      <c r="V144" s="42"/>
      <c r="W144" s="29">
        <v>1500</v>
      </c>
      <c r="X144" s="41"/>
      <c r="Y144" s="40"/>
      <c r="Z144" s="39"/>
      <c r="AA144" s="37"/>
      <c r="AB144" s="38"/>
      <c r="AC144" s="37"/>
      <c r="AD144" s="37"/>
      <c r="AE144" s="36"/>
      <c r="AF144" s="35" t="s">
        <v>53</v>
      </c>
      <c r="AG144" s="29">
        <v>0</v>
      </c>
      <c r="AH144" s="29">
        <v>2900</v>
      </c>
    </row>
    <row r="145" spans="1:34" ht="12.75" customHeight="1" x14ac:dyDescent="0.2">
      <c r="A145" s="20"/>
      <c r="B145" s="32">
        <v>12030010</v>
      </c>
      <c r="C145" s="34" t="s">
        <v>105</v>
      </c>
      <c r="D145" s="34">
        <v>12030010</v>
      </c>
      <c r="E145" s="47" t="s">
        <v>83</v>
      </c>
      <c r="F145" s="46"/>
      <c r="G145" s="45" t="s">
        <v>110</v>
      </c>
      <c r="H145" s="40" t="s">
        <v>40</v>
      </c>
      <c r="I145" s="40" t="s">
        <v>55</v>
      </c>
      <c r="J145" s="44" t="s">
        <v>96</v>
      </c>
      <c r="K145" s="33"/>
      <c r="L145" s="29">
        <v>6700</v>
      </c>
      <c r="M145" s="29">
        <v>0</v>
      </c>
      <c r="N145" s="29">
        <v>6700</v>
      </c>
      <c r="O145" s="29">
        <v>0</v>
      </c>
      <c r="P145" s="29">
        <v>6700</v>
      </c>
      <c r="Q145" s="29">
        <v>20300</v>
      </c>
      <c r="R145" s="33" t="s">
        <v>1</v>
      </c>
      <c r="S145" s="43" t="s">
        <v>1</v>
      </c>
      <c r="T145" s="42"/>
      <c r="U145" s="42"/>
      <c r="V145" s="42"/>
      <c r="W145" s="29">
        <v>6700</v>
      </c>
      <c r="X145" s="41"/>
      <c r="Y145" s="40"/>
      <c r="Z145" s="39"/>
      <c r="AA145" s="37"/>
      <c r="AB145" s="38"/>
      <c r="AC145" s="37"/>
      <c r="AD145" s="37"/>
      <c r="AE145" s="36"/>
      <c r="AF145" s="35" t="s">
        <v>95</v>
      </c>
      <c r="AG145" s="29">
        <v>6700</v>
      </c>
      <c r="AH145" s="29">
        <v>27000</v>
      </c>
    </row>
    <row r="146" spans="1:34" ht="12.75" customHeight="1" x14ac:dyDescent="0.2">
      <c r="A146" s="20"/>
      <c r="B146" s="32">
        <v>12030010</v>
      </c>
      <c r="C146" s="34" t="s">
        <v>105</v>
      </c>
      <c r="D146" s="34">
        <v>12030010</v>
      </c>
      <c r="E146" s="47" t="s">
        <v>83</v>
      </c>
      <c r="F146" s="46"/>
      <c r="G146" s="45" t="s">
        <v>110</v>
      </c>
      <c r="H146" s="40" t="s">
        <v>40</v>
      </c>
      <c r="I146" s="40" t="s">
        <v>46</v>
      </c>
      <c r="J146" s="44" t="s">
        <v>48</v>
      </c>
      <c r="K146" s="33"/>
      <c r="L146" s="29">
        <v>0</v>
      </c>
      <c r="M146" s="29">
        <v>32200</v>
      </c>
      <c r="N146" s="29">
        <v>32200</v>
      </c>
      <c r="O146" s="29">
        <v>32200</v>
      </c>
      <c r="P146" s="29">
        <v>64400</v>
      </c>
      <c r="Q146" s="29">
        <v>64400</v>
      </c>
      <c r="R146" s="33" t="s">
        <v>1</v>
      </c>
      <c r="S146" s="43" t="s">
        <v>1</v>
      </c>
      <c r="T146" s="42"/>
      <c r="U146" s="42"/>
      <c r="V146" s="42"/>
      <c r="W146" s="29">
        <v>0</v>
      </c>
      <c r="X146" s="41"/>
      <c r="Y146" s="40"/>
      <c r="Z146" s="39"/>
      <c r="AA146" s="37"/>
      <c r="AB146" s="38"/>
      <c r="AC146" s="37"/>
      <c r="AD146" s="37"/>
      <c r="AE146" s="36"/>
      <c r="AF146" s="35" t="s">
        <v>47</v>
      </c>
      <c r="AG146" s="29">
        <v>0</v>
      </c>
      <c r="AH146" s="29">
        <v>128800</v>
      </c>
    </row>
    <row r="147" spans="1:34" ht="12.75" customHeight="1" x14ac:dyDescent="0.2">
      <c r="A147" s="20"/>
      <c r="B147" s="32">
        <v>12030010</v>
      </c>
      <c r="C147" s="34" t="s">
        <v>105</v>
      </c>
      <c r="D147" s="34">
        <v>12030010</v>
      </c>
      <c r="E147" s="47" t="s">
        <v>83</v>
      </c>
      <c r="F147" s="46"/>
      <c r="G147" s="45" t="s">
        <v>110</v>
      </c>
      <c r="H147" s="40" t="s">
        <v>40</v>
      </c>
      <c r="I147" s="40" t="s">
        <v>46</v>
      </c>
      <c r="J147" s="44" t="s">
        <v>94</v>
      </c>
      <c r="K147" s="33"/>
      <c r="L147" s="29">
        <v>5000</v>
      </c>
      <c r="M147" s="29">
        <v>0</v>
      </c>
      <c r="N147" s="29">
        <v>5000</v>
      </c>
      <c r="O147" s="29">
        <v>0</v>
      </c>
      <c r="P147" s="29">
        <v>5000</v>
      </c>
      <c r="Q147" s="29">
        <v>0</v>
      </c>
      <c r="R147" s="33" t="s">
        <v>1</v>
      </c>
      <c r="S147" s="43" t="s">
        <v>1</v>
      </c>
      <c r="T147" s="42"/>
      <c r="U147" s="42"/>
      <c r="V147" s="42"/>
      <c r="W147" s="29">
        <v>5000</v>
      </c>
      <c r="X147" s="41"/>
      <c r="Y147" s="40"/>
      <c r="Z147" s="39"/>
      <c r="AA147" s="37"/>
      <c r="AB147" s="38"/>
      <c r="AC147" s="37"/>
      <c r="AD147" s="37"/>
      <c r="AE147" s="36"/>
      <c r="AF147" s="35" t="s">
        <v>93</v>
      </c>
      <c r="AG147" s="29">
        <v>5000</v>
      </c>
      <c r="AH147" s="29">
        <v>5000</v>
      </c>
    </row>
    <row r="148" spans="1:34" ht="12.75" customHeight="1" x14ac:dyDescent="0.2">
      <c r="A148" s="20"/>
      <c r="B148" s="32">
        <v>12030010</v>
      </c>
      <c r="C148" s="34" t="s">
        <v>105</v>
      </c>
      <c r="D148" s="34">
        <v>12030010</v>
      </c>
      <c r="E148" s="47" t="s">
        <v>83</v>
      </c>
      <c r="F148" s="46"/>
      <c r="G148" s="45" t="s">
        <v>110</v>
      </c>
      <c r="H148" s="40" t="s">
        <v>40</v>
      </c>
      <c r="I148" s="40" t="s">
        <v>46</v>
      </c>
      <c r="J148" s="44" t="s">
        <v>45</v>
      </c>
      <c r="K148" s="33"/>
      <c r="L148" s="29">
        <v>50000</v>
      </c>
      <c r="M148" s="29">
        <v>50000</v>
      </c>
      <c r="N148" s="29">
        <v>100000</v>
      </c>
      <c r="O148" s="29">
        <v>50000</v>
      </c>
      <c r="P148" s="29">
        <v>150000</v>
      </c>
      <c r="Q148" s="29">
        <v>209700</v>
      </c>
      <c r="R148" s="33" t="s">
        <v>1</v>
      </c>
      <c r="S148" s="43" t="s">
        <v>1</v>
      </c>
      <c r="T148" s="42"/>
      <c r="U148" s="42"/>
      <c r="V148" s="42"/>
      <c r="W148" s="29">
        <v>50000</v>
      </c>
      <c r="X148" s="41"/>
      <c r="Y148" s="40"/>
      <c r="Z148" s="39"/>
      <c r="AA148" s="37"/>
      <c r="AB148" s="38"/>
      <c r="AC148" s="37"/>
      <c r="AD148" s="37"/>
      <c r="AE148" s="36"/>
      <c r="AF148" s="35" t="s">
        <v>44</v>
      </c>
      <c r="AG148" s="29">
        <v>0</v>
      </c>
      <c r="AH148" s="29">
        <v>359700</v>
      </c>
    </row>
    <row r="149" spans="1:34" ht="12.75" customHeight="1" x14ac:dyDescent="0.2">
      <c r="A149" s="20"/>
      <c r="B149" s="32">
        <v>12030010</v>
      </c>
      <c r="C149" s="34" t="s">
        <v>105</v>
      </c>
      <c r="D149" s="34">
        <v>12030010</v>
      </c>
      <c r="E149" s="47" t="s">
        <v>83</v>
      </c>
      <c r="F149" s="46"/>
      <c r="G149" s="45" t="s">
        <v>110</v>
      </c>
      <c r="H149" s="40" t="s">
        <v>40</v>
      </c>
      <c r="I149" s="40" t="s">
        <v>39</v>
      </c>
      <c r="J149" s="44" t="s">
        <v>90</v>
      </c>
      <c r="K149" s="33"/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1400</v>
      </c>
      <c r="R149" s="33" t="s">
        <v>1</v>
      </c>
      <c r="S149" s="43" t="s">
        <v>1</v>
      </c>
      <c r="T149" s="42"/>
      <c r="U149" s="42"/>
      <c r="V149" s="42"/>
      <c r="W149" s="29">
        <v>0</v>
      </c>
      <c r="X149" s="41"/>
      <c r="Y149" s="40"/>
      <c r="Z149" s="39"/>
      <c r="AA149" s="37"/>
      <c r="AB149" s="38"/>
      <c r="AC149" s="37"/>
      <c r="AD149" s="37"/>
      <c r="AE149" s="36"/>
      <c r="AF149" s="35" t="s">
        <v>89</v>
      </c>
      <c r="AG149" s="29">
        <v>0</v>
      </c>
      <c r="AH149" s="29">
        <v>1400</v>
      </c>
    </row>
    <row r="150" spans="1:34" ht="12.75" customHeight="1" x14ac:dyDescent="0.2">
      <c r="A150" s="20"/>
      <c r="B150" s="32">
        <v>12030010</v>
      </c>
      <c r="C150" s="34" t="s">
        <v>105</v>
      </c>
      <c r="D150" s="34">
        <v>12030010</v>
      </c>
      <c r="E150" s="47" t="s">
        <v>83</v>
      </c>
      <c r="F150" s="46"/>
      <c r="G150" s="45" t="s">
        <v>110</v>
      </c>
      <c r="H150" s="40" t="s">
        <v>40</v>
      </c>
      <c r="I150" s="40" t="s">
        <v>39</v>
      </c>
      <c r="J150" s="44" t="s">
        <v>88</v>
      </c>
      <c r="K150" s="33"/>
      <c r="L150" s="29">
        <v>40000</v>
      </c>
      <c r="M150" s="29">
        <v>60000</v>
      </c>
      <c r="N150" s="29">
        <v>100000</v>
      </c>
      <c r="O150" s="29">
        <v>15500</v>
      </c>
      <c r="P150" s="29">
        <v>115500</v>
      </c>
      <c r="Q150" s="29">
        <v>0</v>
      </c>
      <c r="R150" s="33" t="s">
        <v>1</v>
      </c>
      <c r="S150" s="43" t="s">
        <v>1</v>
      </c>
      <c r="T150" s="42"/>
      <c r="U150" s="42"/>
      <c r="V150" s="42"/>
      <c r="W150" s="29">
        <v>40000</v>
      </c>
      <c r="X150" s="41"/>
      <c r="Y150" s="40"/>
      <c r="Z150" s="39"/>
      <c r="AA150" s="37"/>
      <c r="AB150" s="38"/>
      <c r="AC150" s="37"/>
      <c r="AD150" s="37"/>
      <c r="AE150" s="36"/>
      <c r="AF150" s="35" t="s">
        <v>87</v>
      </c>
      <c r="AG150" s="29">
        <v>10000</v>
      </c>
      <c r="AH150" s="29">
        <v>115500</v>
      </c>
    </row>
    <row r="151" spans="1:34" ht="12.75" customHeight="1" x14ac:dyDescent="0.2">
      <c r="A151" s="20"/>
      <c r="B151" s="32">
        <v>12030010</v>
      </c>
      <c r="C151" s="34" t="s">
        <v>105</v>
      </c>
      <c r="D151" s="34">
        <v>12030010</v>
      </c>
      <c r="E151" s="47" t="s">
        <v>83</v>
      </c>
      <c r="F151" s="46"/>
      <c r="G151" s="45" t="s">
        <v>110</v>
      </c>
      <c r="H151" s="40" t="s">
        <v>40</v>
      </c>
      <c r="I151" s="40" t="s">
        <v>39</v>
      </c>
      <c r="J151" s="44" t="s">
        <v>38</v>
      </c>
      <c r="K151" s="33"/>
      <c r="L151" s="29">
        <v>45000</v>
      </c>
      <c r="M151" s="29">
        <v>45000</v>
      </c>
      <c r="N151" s="29">
        <v>90000</v>
      </c>
      <c r="O151" s="29">
        <v>45000</v>
      </c>
      <c r="P151" s="29">
        <v>135000</v>
      </c>
      <c r="Q151" s="29">
        <v>129600</v>
      </c>
      <c r="R151" s="33" t="s">
        <v>1</v>
      </c>
      <c r="S151" s="43" t="s">
        <v>1</v>
      </c>
      <c r="T151" s="42"/>
      <c r="U151" s="42"/>
      <c r="V151" s="42"/>
      <c r="W151" s="29">
        <v>45000</v>
      </c>
      <c r="X151" s="41"/>
      <c r="Y151" s="40"/>
      <c r="Z151" s="39"/>
      <c r="AA151" s="37"/>
      <c r="AB151" s="38"/>
      <c r="AC151" s="37"/>
      <c r="AD151" s="37"/>
      <c r="AE151" s="36"/>
      <c r="AF151" s="35" t="s">
        <v>37</v>
      </c>
      <c r="AG151" s="29">
        <v>25000</v>
      </c>
      <c r="AH151" s="29">
        <v>264600</v>
      </c>
    </row>
    <row r="152" spans="1:34" ht="12.75" customHeight="1" x14ac:dyDescent="0.2">
      <c r="A152" s="20"/>
      <c r="B152" s="32">
        <v>12030010</v>
      </c>
      <c r="C152" s="34" t="s">
        <v>105</v>
      </c>
      <c r="D152" s="34">
        <v>12030010</v>
      </c>
      <c r="E152" s="47" t="s">
        <v>83</v>
      </c>
      <c r="F152" s="46"/>
      <c r="G152" s="45" t="s">
        <v>110</v>
      </c>
      <c r="H152" s="40" t="s">
        <v>35</v>
      </c>
      <c r="I152" s="40" t="s">
        <v>34</v>
      </c>
      <c r="J152" s="44" t="s">
        <v>33</v>
      </c>
      <c r="K152" s="33"/>
      <c r="L152" s="29">
        <v>386500</v>
      </c>
      <c r="M152" s="29">
        <v>386500</v>
      </c>
      <c r="N152" s="29">
        <v>773000</v>
      </c>
      <c r="O152" s="29">
        <v>386500</v>
      </c>
      <c r="P152" s="29">
        <v>1159500</v>
      </c>
      <c r="Q152" s="29">
        <v>386400</v>
      </c>
      <c r="R152" s="33" t="s">
        <v>1</v>
      </c>
      <c r="S152" s="43" t="s">
        <v>1</v>
      </c>
      <c r="T152" s="42"/>
      <c r="U152" s="42"/>
      <c r="V152" s="42"/>
      <c r="W152" s="29">
        <v>386500</v>
      </c>
      <c r="X152" s="41"/>
      <c r="Y152" s="40"/>
      <c r="Z152" s="39"/>
      <c r="AA152" s="37"/>
      <c r="AB152" s="38"/>
      <c r="AC152" s="37"/>
      <c r="AD152" s="37"/>
      <c r="AE152" s="36"/>
      <c r="AF152" s="35" t="s">
        <v>32</v>
      </c>
      <c r="AG152" s="29">
        <v>386500</v>
      </c>
      <c r="AH152" s="29">
        <v>1545900</v>
      </c>
    </row>
    <row r="153" spans="1:34" ht="12.75" customHeight="1" x14ac:dyDescent="0.2">
      <c r="A153" s="20"/>
      <c r="B153" s="32">
        <v>12030010</v>
      </c>
      <c r="C153" s="34" t="s">
        <v>105</v>
      </c>
      <c r="D153" s="34">
        <v>12030010</v>
      </c>
      <c r="E153" s="47" t="s">
        <v>83</v>
      </c>
      <c r="F153" s="46"/>
      <c r="G153" s="45" t="s">
        <v>110</v>
      </c>
      <c r="H153" s="40" t="s">
        <v>85</v>
      </c>
      <c r="I153" s="40" t="s">
        <v>34</v>
      </c>
      <c r="J153" s="44" t="s">
        <v>33</v>
      </c>
      <c r="K153" s="33"/>
      <c r="L153" s="29">
        <v>1000</v>
      </c>
      <c r="M153" s="29">
        <v>0</v>
      </c>
      <c r="N153" s="29">
        <v>1000</v>
      </c>
      <c r="O153" s="29">
        <v>0</v>
      </c>
      <c r="P153" s="29">
        <v>1000</v>
      </c>
      <c r="Q153" s="29">
        <v>1400</v>
      </c>
      <c r="R153" s="33" t="s">
        <v>1</v>
      </c>
      <c r="S153" s="43" t="s">
        <v>1</v>
      </c>
      <c r="T153" s="42"/>
      <c r="U153" s="42"/>
      <c r="V153" s="42"/>
      <c r="W153" s="29">
        <v>1000</v>
      </c>
      <c r="X153" s="41"/>
      <c r="Y153" s="40"/>
      <c r="Z153" s="39"/>
      <c r="AA153" s="37"/>
      <c r="AB153" s="38"/>
      <c r="AC153" s="37"/>
      <c r="AD153" s="37"/>
      <c r="AE153" s="36"/>
      <c r="AF153" s="35" t="s">
        <v>32</v>
      </c>
      <c r="AG153" s="29">
        <v>1000</v>
      </c>
      <c r="AH153" s="29">
        <v>2400</v>
      </c>
    </row>
    <row r="154" spans="1:34" ht="12.75" customHeight="1" x14ac:dyDescent="0.2">
      <c r="A154" s="20"/>
      <c r="B154" s="32">
        <v>12030010</v>
      </c>
      <c r="C154" s="34" t="s">
        <v>105</v>
      </c>
      <c r="D154" s="34">
        <v>12030010</v>
      </c>
      <c r="E154" s="47" t="s">
        <v>83</v>
      </c>
      <c r="F154" s="46"/>
      <c r="G154" s="45" t="s">
        <v>109</v>
      </c>
      <c r="H154" s="40" t="s">
        <v>40</v>
      </c>
      <c r="I154" s="40" t="s">
        <v>63</v>
      </c>
      <c r="J154" s="44" t="s">
        <v>6</v>
      </c>
      <c r="K154" s="33"/>
      <c r="L154" s="29">
        <v>3165200</v>
      </c>
      <c r="M154" s="29">
        <v>5875200</v>
      </c>
      <c r="N154" s="29">
        <v>9040400</v>
      </c>
      <c r="O154" s="29">
        <v>5875300</v>
      </c>
      <c r="P154" s="29">
        <v>14915700</v>
      </c>
      <c r="Q154" s="29">
        <v>7348500</v>
      </c>
      <c r="R154" s="33" t="s">
        <v>1</v>
      </c>
      <c r="S154" s="43" t="s">
        <v>1</v>
      </c>
      <c r="T154" s="42"/>
      <c r="U154" s="42"/>
      <c r="V154" s="42"/>
      <c r="W154" s="29">
        <v>3165200</v>
      </c>
      <c r="X154" s="41"/>
      <c r="Y154" s="40"/>
      <c r="Z154" s="39"/>
      <c r="AA154" s="37"/>
      <c r="AB154" s="38"/>
      <c r="AC154" s="37"/>
      <c r="AD154" s="37"/>
      <c r="AE154" s="36"/>
      <c r="AF154" s="35" t="s">
        <v>5</v>
      </c>
      <c r="AG154" s="29">
        <v>487500</v>
      </c>
      <c r="AH154" s="29">
        <v>22264200</v>
      </c>
    </row>
    <row r="155" spans="1:34" ht="12.75" customHeight="1" x14ac:dyDescent="0.2">
      <c r="A155" s="20"/>
      <c r="B155" s="32">
        <v>12030010</v>
      </c>
      <c r="C155" s="34" t="s">
        <v>105</v>
      </c>
      <c r="D155" s="34">
        <v>12030010</v>
      </c>
      <c r="E155" s="47" t="s">
        <v>83</v>
      </c>
      <c r="F155" s="46"/>
      <c r="G155" s="45" t="s">
        <v>109</v>
      </c>
      <c r="H155" s="40" t="s">
        <v>40</v>
      </c>
      <c r="I155" s="40" t="s">
        <v>55</v>
      </c>
      <c r="J155" s="44" t="s">
        <v>54</v>
      </c>
      <c r="K155" s="33"/>
      <c r="L155" s="29">
        <v>3437200</v>
      </c>
      <c r="M155" s="29">
        <v>462600</v>
      </c>
      <c r="N155" s="29">
        <v>3899800</v>
      </c>
      <c r="O155" s="29">
        <v>758000</v>
      </c>
      <c r="P155" s="29">
        <v>4657800</v>
      </c>
      <c r="Q155" s="29">
        <v>2048800</v>
      </c>
      <c r="R155" s="33" t="s">
        <v>1</v>
      </c>
      <c r="S155" s="43" t="s">
        <v>1</v>
      </c>
      <c r="T155" s="42"/>
      <c r="U155" s="42"/>
      <c r="V155" s="42"/>
      <c r="W155" s="29">
        <v>3437200</v>
      </c>
      <c r="X155" s="41"/>
      <c r="Y155" s="40"/>
      <c r="Z155" s="39"/>
      <c r="AA155" s="37"/>
      <c r="AB155" s="38"/>
      <c r="AC155" s="37"/>
      <c r="AD155" s="37"/>
      <c r="AE155" s="36"/>
      <c r="AF155" s="35" t="s">
        <v>53</v>
      </c>
      <c r="AG155" s="29">
        <v>0</v>
      </c>
      <c r="AH155" s="29">
        <v>6706600</v>
      </c>
    </row>
    <row r="156" spans="1:34" ht="12.75" customHeight="1" x14ac:dyDescent="0.2">
      <c r="A156" s="20"/>
      <c r="B156" s="32">
        <v>12030010</v>
      </c>
      <c r="C156" s="34" t="s">
        <v>105</v>
      </c>
      <c r="D156" s="34">
        <v>12030010</v>
      </c>
      <c r="E156" s="47" t="s">
        <v>83</v>
      </c>
      <c r="F156" s="46"/>
      <c r="G156" s="45" t="s">
        <v>109</v>
      </c>
      <c r="H156" s="40" t="s">
        <v>40</v>
      </c>
      <c r="I156" s="40" t="s">
        <v>46</v>
      </c>
      <c r="J156" s="44" t="s">
        <v>48</v>
      </c>
      <c r="K156" s="33"/>
      <c r="L156" s="29">
        <v>5838200</v>
      </c>
      <c r="M156" s="29">
        <v>8651700</v>
      </c>
      <c r="N156" s="29">
        <v>14489900</v>
      </c>
      <c r="O156" s="29">
        <v>7776500</v>
      </c>
      <c r="P156" s="29">
        <v>22266400</v>
      </c>
      <c r="Q156" s="29">
        <v>17984100</v>
      </c>
      <c r="R156" s="33" t="s">
        <v>1</v>
      </c>
      <c r="S156" s="43" t="s">
        <v>1</v>
      </c>
      <c r="T156" s="42"/>
      <c r="U156" s="42"/>
      <c r="V156" s="42"/>
      <c r="W156" s="29">
        <v>5838200</v>
      </c>
      <c r="X156" s="41"/>
      <c r="Y156" s="40"/>
      <c r="Z156" s="39"/>
      <c r="AA156" s="37"/>
      <c r="AB156" s="38"/>
      <c r="AC156" s="37"/>
      <c r="AD156" s="37"/>
      <c r="AE156" s="36"/>
      <c r="AF156" s="35" t="s">
        <v>47</v>
      </c>
      <c r="AG156" s="29">
        <v>0</v>
      </c>
      <c r="AH156" s="29">
        <v>40250500</v>
      </c>
    </row>
    <row r="157" spans="1:34" ht="12.75" customHeight="1" x14ac:dyDescent="0.2">
      <c r="A157" s="20"/>
      <c r="B157" s="32">
        <v>12030010</v>
      </c>
      <c r="C157" s="34" t="s">
        <v>105</v>
      </c>
      <c r="D157" s="34">
        <v>12030010</v>
      </c>
      <c r="E157" s="47" t="s">
        <v>83</v>
      </c>
      <c r="F157" s="46"/>
      <c r="G157" s="45" t="s">
        <v>109</v>
      </c>
      <c r="H157" s="40" t="s">
        <v>40</v>
      </c>
      <c r="I157" s="40" t="s">
        <v>43</v>
      </c>
      <c r="J157" s="44" t="s">
        <v>42</v>
      </c>
      <c r="K157" s="33"/>
      <c r="L157" s="29">
        <v>0</v>
      </c>
      <c r="M157" s="29">
        <v>9132800</v>
      </c>
      <c r="N157" s="29">
        <v>9132800</v>
      </c>
      <c r="O157" s="29">
        <v>0</v>
      </c>
      <c r="P157" s="29">
        <v>9132800</v>
      </c>
      <c r="Q157" s="29">
        <v>0</v>
      </c>
      <c r="R157" s="33" t="s">
        <v>1</v>
      </c>
      <c r="S157" s="43" t="s">
        <v>1</v>
      </c>
      <c r="T157" s="42"/>
      <c r="U157" s="42"/>
      <c r="V157" s="42"/>
      <c r="W157" s="29">
        <v>0</v>
      </c>
      <c r="X157" s="41"/>
      <c r="Y157" s="40"/>
      <c r="Z157" s="39"/>
      <c r="AA157" s="37"/>
      <c r="AB157" s="38"/>
      <c r="AC157" s="37"/>
      <c r="AD157" s="37"/>
      <c r="AE157" s="36"/>
      <c r="AF157" s="35" t="s">
        <v>41</v>
      </c>
      <c r="AG157" s="29">
        <v>0</v>
      </c>
      <c r="AH157" s="29">
        <v>9132800</v>
      </c>
    </row>
    <row r="158" spans="1:34" ht="12.75" customHeight="1" x14ac:dyDescent="0.2">
      <c r="A158" s="20"/>
      <c r="B158" s="32">
        <v>12030010</v>
      </c>
      <c r="C158" s="34" t="s">
        <v>105</v>
      </c>
      <c r="D158" s="34">
        <v>12030010</v>
      </c>
      <c r="E158" s="47" t="s">
        <v>83</v>
      </c>
      <c r="F158" s="46"/>
      <c r="G158" s="45" t="s">
        <v>109</v>
      </c>
      <c r="H158" s="40" t="s">
        <v>40</v>
      </c>
      <c r="I158" s="40" t="s">
        <v>39</v>
      </c>
      <c r="J158" s="44" t="s">
        <v>38</v>
      </c>
      <c r="K158" s="33"/>
      <c r="L158" s="29">
        <v>2108500</v>
      </c>
      <c r="M158" s="29">
        <v>0</v>
      </c>
      <c r="N158" s="29">
        <v>2108500</v>
      </c>
      <c r="O158" s="29">
        <v>1900000</v>
      </c>
      <c r="P158" s="29">
        <v>4008500</v>
      </c>
      <c r="Q158" s="29">
        <v>0</v>
      </c>
      <c r="R158" s="33" t="s">
        <v>1</v>
      </c>
      <c r="S158" s="43" t="s">
        <v>1</v>
      </c>
      <c r="T158" s="42"/>
      <c r="U158" s="42"/>
      <c r="V158" s="42"/>
      <c r="W158" s="29">
        <v>2108500</v>
      </c>
      <c r="X158" s="41"/>
      <c r="Y158" s="40"/>
      <c r="Z158" s="39"/>
      <c r="AA158" s="37"/>
      <c r="AB158" s="38"/>
      <c r="AC158" s="37"/>
      <c r="AD158" s="37"/>
      <c r="AE158" s="36"/>
      <c r="AF158" s="35" t="s">
        <v>37</v>
      </c>
      <c r="AG158" s="29">
        <v>100000</v>
      </c>
      <c r="AH158" s="29">
        <v>4008500</v>
      </c>
    </row>
    <row r="159" spans="1:34" ht="12.75" customHeight="1" x14ac:dyDescent="0.2">
      <c r="A159" s="20"/>
      <c r="B159" s="32">
        <v>12030010</v>
      </c>
      <c r="C159" s="34" t="s">
        <v>105</v>
      </c>
      <c r="D159" s="34">
        <v>12030010</v>
      </c>
      <c r="E159" s="47" t="s">
        <v>83</v>
      </c>
      <c r="F159" s="46"/>
      <c r="G159" s="45" t="s">
        <v>108</v>
      </c>
      <c r="H159" s="40" t="s">
        <v>40</v>
      </c>
      <c r="I159" s="40" t="s">
        <v>46</v>
      </c>
      <c r="J159" s="44" t="s">
        <v>48</v>
      </c>
      <c r="K159" s="33"/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33" t="s">
        <v>1</v>
      </c>
      <c r="S159" s="43" t="s">
        <v>1</v>
      </c>
      <c r="T159" s="42"/>
      <c r="U159" s="42"/>
      <c r="V159" s="42"/>
      <c r="W159" s="29">
        <v>0</v>
      </c>
      <c r="X159" s="41"/>
      <c r="Y159" s="40"/>
      <c r="Z159" s="39"/>
      <c r="AA159" s="37"/>
      <c r="AB159" s="38"/>
      <c r="AC159" s="37"/>
      <c r="AD159" s="37"/>
      <c r="AE159" s="36"/>
      <c r="AF159" s="35" t="s">
        <v>47</v>
      </c>
      <c r="AG159" s="29">
        <v>0</v>
      </c>
      <c r="AH159" s="29">
        <v>0</v>
      </c>
    </row>
    <row r="160" spans="1:34" ht="12.75" customHeight="1" x14ac:dyDescent="0.2">
      <c r="A160" s="20"/>
      <c r="B160" s="32">
        <v>12030010</v>
      </c>
      <c r="C160" s="34" t="s">
        <v>105</v>
      </c>
      <c r="D160" s="34">
        <v>12030010</v>
      </c>
      <c r="E160" s="47" t="s">
        <v>83</v>
      </c>
      <c r="F160" s="46"/>
      <c r="G160" s="45" t="s">
        <v>108</v>
      </c>
      <c r="H160" s="40" t="s">
        <v>40</v>
      </c>
      <c r="I160" s="40" t="s">
        <v>46</v>
      </c>
      <c r="J160" s="44" t="s">
        <v>48</v>
      </c>
      <c r="K160" s="33"/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33" t="s">
        <v>1</v>
      </c>
      <c r="S160" s="43" t="s">
        <v>1</v>
      </c>
      <c r="T160" s="42"/>
      <c r="U160" s="42"/>
      <c r="V160" s="42"/>
      <c r="W160" s="29">
        <v>0</v>
      </c>
      <c r="X160" s="41"/>
      <c r="Y160" s="40"/>
      <c r="Z160" s="39"/>
      <c r="AA160" s="37"/>
      <c r="AB160" s="38"/>
      <c r="AC160" s="37"/>
      <c r="AD160" s="37"/>
      <c r="AE160" s="36"/>
      <c r="AF160" s="35" t="s">
        <v>47</v>
      </c>
      <c r="AG160" s="29">
        <v>0</v>
      </c>
      <c r="AH160" s="29">
        <v>0</v>
      </c>
    </row>
    <row r="161" spans="1:34" ht="12.75" customHeight="1" x14ac:dyDescent="0.2">
      <c r="A161" s="20"/>
      <c r="B161" s="32">
        <v>12030010</v>
      </c>
      <c r="C161" s="34" t="s">
        <v>105</v>
      </c>
      <c r="D161" s="34">
        <v>12030010</v>
      </c>
      <c r="E161" s="47" t="s">
        <v>83</v>
      </c>
      <c r="F161" s="46"/>
      <c r="G161" s="45" t="s">
        <v>107</v>
      </c>
      <c r="H161" s="40" t="s">
        <v>40</v>
      </c>
      <c r="I161" s="40" t="s">
        <v>63</v>
      </c>
      <c r="J161" s="44" t="s">
        <v>6</v>
      </c>
      <c r="K161" s="33"/>
      <c r="L161" s="29">
        <v>2200</v>
      </c>
      <c r="M161" s="29">
        <v>2100</v>
      </c>
      <c r="N161" s="29">
        <v>4300</v>
      </c>
      <c r="O161" s="29">
        <v>2200</v>
      </c>
      <c r="P161" s="29">
        <v>6500</v>
      </c>
      <c r="Q161" s="29">
        <v>2200</v>
      </c>
      <c r="R161" s="33" t="s">
        <v>1</v>
      </c>
      <c r="S161" s="43" t="s">
        <v>1</v>
      </c>
      <c r="T161" s="42"/>
      <c r="U161" s="42"/>
      <c r="V161" s="42"/>
      <c r="W161" s="29">
        <v>2200</v>
      </c>
      <c r="X161" s="41"/>
      <c r="Y161" s="40"/>
      <c r="Z161" s="39"/>
      <c r="AA161" s="37"/>
      <c r="AB161" s="38"/>
      <c r="AC161" s="37"/>
      <c r="AD161" s="37"/>
      <c r="AE161" s="36"/>
      <c r="AF161" s="35" t="s">
        <v>5</v>
      </c>
      <c r="AG161" s="29">
        <v>700</v>
      </c>
      <c r="AH161" s="29">
        <v>8700</v>
      </c>
    </row>
    <row r="162" spans="1:34" ht="12.75" customHeight="1" x14ac:dyDescent="0.2">
      <c r="A162" s="20"/>
      <c r="B162" s="32">
        <v>12030010</v>
      </c>
      <c r="C162" s="34" t="s">
        <v>105</v>
      </c>
      <c r="D162" s="34">
        <v>12030010</v>
      </c>
      <c r="E162" s="47" t="s">
        <v>83</v>
      </c>
      <c r="F162" s="46"/>
      <c r="G162" s="45" t="s">
        <v>107</v>
      </c>
      <c r="H162" s="40" t="s">
        <v>40</v>
      </c>
      <c r="I162" s="40" t="s">
        <v>58</v>
      </c>
      <c r="J162" s="44" t="s">
        <v>62</v>
      </c>
      <c r="K162" s="33"/>
      <c r="L162" s="29">
        <v>72100</v>
      </c>
      <c r="M162" s="29">
        <v>43400</v>
      </c>
      <c r="N162" s="29">
        <v>115500</v>
      </c>
      <c r="O162" s="29">
        <v>13500</v>
      </c>
      <c r="P162" s="29">
        <v>129000</v>
      </c>
      <c r="Q162" s="29">
        <v>55500</v>
      </c>
      <c r="R162" s="33" t="s">
        <v>1</v>
      </c>
      <c r="S162" s="43" t="s">
        <v>1</v>
      </c>
      <c r="T162" s="42"/>
      <c r="U162" s="42"/>
      <c r="V162" s="42"/>
      <c r="W162" s="29">
        <v>72100</v>
      </c>
      <c r="X162" s="41"/>
      <c r="Y162" s="40"/>
      <c r="Z162" s="39"/>
      <c r="AA162" s="37"/>
      <c r="AB162" s="38"/>
      <c r="AC162" s="37"/>
      <c r="AD162" s="37"/>
      <c r="AE162" s="36"/>
      <c r="AF162" s="35" t="s">
        <v>61</v>
      </c>
      <c r="AG162" s="29">
        <v>26300</v>
      </c>
      <c r="AH162" s="29">
        <v>184500</v>
      </c>
    </row>
    <row r="163" spans="1:34" ht="12.75" customHeight="1" x14ac:dyDescent="0.2">
      <c r="A163" s="20"/>
      <c r="B163" s="32">
        <v>12030010</v>
      </c>
      <c r="C163" s="34" t="s">
        <v>105</v>
      </c>
      <c r="D163" s="34">
        <v>12030010</v>
      </c>
      <c r="E163" s="47" t="s">
        <v>83</v>
      </c>
      <c r="F163" s="46"/>
      <c r="G163" s="45" t="s">
        <v>107</v>
      </c>
      <c r="H163" s="40" t="s">
        <v>40</v>
      </c>
      <c r="I163" s="40" t="s">
        <v>58</v>
      </c>
      <c r="J163" s="44" t="s">
        <v>60</v>
      </c>
      <c r="K163" s="33"/>
      <c r="L163" s="29">
        <v>21900</v>
      </c>
      <c r="M163" s="29">
        <v>19800</v>
      </c>
      <c r="N163" s="29">
        <v>41700</v>
      </c>
      <c r="O163" s="29">
        <v>20100</v>
      </c>
      <c r="P163" s="29">
        <v>61800</v>
      </c>
      <c r="Q163" s="29">
        <v>23700</v>
      </c>
      <c r="R163" s="33" t="s">
        <v>1</v>
      </c>
      <c r="S163" s="43" t="s">
        <v>1</v>
      </c>
      <c r="T163" s="42"/>
      <c r="U163" s="42"/>
      <c r="V163" s="42"/>
      <c r="W163" s="29">
        <v>21900</v>
      </c>
      <c r="X163" s="41"/>
      <c r="Y163" s="40"/>
      <c r="Z163" s="39"/>
      <c r="AA163" s="37"/>
      <c r="AB163" s="38"/>
      <c r="AC163" s="37"/>
      <c r="AD163" s="37"/>
      <c r="AE163" s="36"/>
      <c r="AF163" s="35" t="s">
        <v>59</v>
      </c>
      <c r="AG163" s="29">
        <v>7500</v>
      </c>
      <c r="AH163" s="29">
        <v>85500</v>
      </c>
    </row>
    <row r="164" spans="1:34" ht="12.75" customHeight="1" x14ac:dyDescent="0.2">
      <c r="A164" s="20"/>
      <c r="B164" s="32">
        <v>12030010</v>
      </c>
      <c r="C164" s="34" t="s">
        <v>105</v>
      </c>
      <c r="D164" s="34">
        <v>12030010</v>
      </c>
      <c r="E164" s="47" t="s">
        <v>83</v>
      </c>
      <c r="F164" s="46"/>
      <c r="G164" s="45" t="s">
        <v>107</v>
      </c>
      <c r="H164" s="40" t="s">
        <v>40</v>
      </c>
      <c r="I164" s="40" t="s">
        <v>55</v>
      </c>
      <c r="J164" s="44" t="s">
        <v>54</v>
      </c>
      <c r="K164" s="33"/>
      <c r="L164" s="29">
        <v>0</v>
      </c>
      <c r="M164" s="29">
        <v>176300</v>
      </c>
      <c r="N164" s="29">
        <v>176300</v>
      </c>
      <c r="O164" s="29">
        <v>14700</v>
      </c>
      <c r="P164" s="29">
        <v>191000</v>
      </c>
      <c r="Q164" s="29">
        <v>3016000</v>
      </c>
      <c r="R164" s="33" t="s">
        <v>1</v>
      </c>
      <c r="S164" s="43" t="s">
        <v>1</v>
      </c>
      <c r="T164" s="42"/>
      <c r="U164" s="42"/>
      <c r="V164" s="42"/>
      <c r="W164" s="29">
        <v>0</v>
      </c>
      <c r="X164" s="41"/>
      <c r="Y164" s="40"/>
      <c r="Z164" s="39"/>
      <c r="AA164" s="37"/>
      <c r="AB164" s="38"/>
      <c r="AC164" s="37"/>
      <c r="AD164" s="37"/>
      <c r="AE164" s="36"/>
      <c r="AF164" s="35" t="s">
        <v>53</v>
      </c>
      <c r="AG164" s="29">
        <v>0</v>
      </c>
      <c r="AH164" s="29">
        <v>3207000</v>
      </c>
    </row>
    <row r="165" spans="1:34" ht="12.75" customHeight="1" x14ac:dyDescent="0.2">
      <c r="A165" s="20"/>
      <c r="B165" s="32">
        <v>12030010</v>
      </c>
      <c r="C165" s="34" t="s">
        <v>105</v>
      </c>
      <c r="D165" s="34">
        <v>12030010</v>
      </c>
      <c r="E165" s="47" t="s">
        <v>83</v>
      </c>
      <c r="F165" s="46"/>
      <c r="G165" s="45" t="s">
        <v>107</v>
      </c>
      <c r="H165" s="40" t="s">
        <v>40</v>
      </c>
      <c r="I165" s="40" t="s">
        <v>46</v>
      </c>
      <c r="J165" s="44" t="s">
        <v>48</v>
      </c>
      <c r="K165" s="33"/>
      <c r="L165" s="29">
        <v>36400</v>
      </c>
      <c r="M165" s="29">
        <v>0</v>
      </c>
      <c r="N165" s="29">
        <v>36400</v>
      </c>
      <c r="O165" s="29">
        <v>4101600</v>
      </c>
      <c r="P165" s="29">
        <v>4138000</v>
      </c>
      <c r="Q165" s="29">
        <v>0</v>
      </c>
      <c r="R165" s="33" t="s">
        <v>1</v>
      </c>
      <c r="S165" s="43" t="s">
        <v>1</v>
      </c>
      <c r="T165" s="42"/>
      <c r="U165" s="42"/>
      <c r="V165" s="42"/>
      <c r="W165" s="29">
        <v>36400</v>
      </c>
      <c r="X165" s="41"/>
      <c r="Y165" s="40"/>
      <c r="Z165" s="39"/>
      <c r="AA165" s="37"/>
      <c r="AB165" s="38"/>
      <c r="AC165" s="37"/>
      <c r="AD165" s="37"/>
      <c r="AE165" s="36"/>
      <c r="AF165" s="35" t="s">
        <v>47</v>
      </c>
      <c r="AG165" s="29">
        <v>0</v>
      </c>
      <c r="AH165" s="29">
        <v>4138000</v>
      </c>
    </row>
    <row r="166" spans="1:34" ht="12.75" customHeight="1" x14ac:dyDescent="0.2">
      <c r="A166" s="20"/>
      <c r="B166" s="32">
        <v>12030010</v>
      </c>
      <c r="C166" s="34" t="s">
        <v>105</v>
      </c>
      <c r="D166" s="34">
        <v>12030010</v>
      </c>
      <c r="E166" s="47" t="s">
        <v>83</v>
      </c>
      <c r="F166" s="46"/>
      <c r="G166" s="45" t="s">
        <v>107</v>
      </c>
      <c r="H166" s="40" t="s">
        <v>40</v>
      </c>
      <c r="I166" s="40" t="s">
        <v>46</v>
      </c>
      <c r="J166" s="44" t="s">
        <v>94</v>
      </c>
      <c r="K166" s="33"/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592300</v>
      </c>
      <c r="R166" s="33" t="s">
        <v>1</v>
      </c>
      <c r="S166" s="43" t="s">
        <v>1</v>
      </c>
      <c r="T166" s="42"/>
      <c r="U166" s="42"/>
      <c r="V166" s="42"/>
      <c r="W166" s="29">
        <v>0</v>
      </c>
      <c r="X166" s="41"/>
      <c r="Y166" s="40"/>
      <c r="Z166" s="39"/>
      <c r="AA166" s="37"/>
      <c r="AB166" s="38"/>
      <c r="AC166" s="37"/>
      <c r="AD166" s="37"/>
      <c r="AE166" s="36"/>
      <c r="AF166" s="35" t="s">
        <v>93</v>
      </c>
      <c r="AG166" s="29">
        <v>0</v>
      </c>
      <c r="AH166" s="29">
        <v>592300</v>
      </c>
    </row>
    <row r="167" spans="1:34" ht="12.75" customHeight="1" x14ac:dyDescent="0.2">
      <c r="A167" s="20"/>
      <c r="B167" s="32">
        <v>12030010</v>
      </c>
      <c r="C167" s="34" t="s">
        <v>105</v>
      </c>
      <c r="D167" s="34">
        <v>12030010</v>
      </c>
      <c r="E167" s="47" t="s">
        <v>83</v>
      </c>
      <c r="F167" s="46"/>
      <c r="G167" s="45" t="s">
        <v>107</v>
      </c>
      <c r="H167" s="40" t="s">
        <v>40</v>
      </c>
      <c r="I167" s="40" t="s">
        <v>43</v>
      </c>
      <c r="J167" s="44" t="s">
        <v>42</v>
      </c>
      <c r="K167" s="33"/>
      <c r="L167" s="29">
        <v>0</v>
      </c>
      <c r="M167" s="29">
        <v>603200</v>
      </c>
      <c r="N167" s="29">
        <v>603200</v>
      </c>
      <c r="O167" s="29">
        <v>11196500</v>
      </c>
      <c r="P167" s="29">
        <v>11799700</v>
      </c>
      <c r="Q167" s="29">
        <v>0</v>
      </c>
      <c r="R167" s="33" t="s">
        <v>1</v>
      </c>
      <c r="S167" s="43" t="s">
        <v>1</v>
      </c>
      <c r="T167" s="42"/>
      <c r="U167" s="42"/>
      <c r="V167" s="42"/>
      <c r="W167" s="29">
        <v>0</v>
      </c>
      <c r="X167" s="41"/>
      <c r="Y167" s="40"/>
      <c r="Z167" s="39"/>
      <c r="AA167" s="37"/>
      <c r="AB167" s="38"/>
      <c r="AC167" s="37"/>
      <c r="AD167" s="37"/>
      <c r="AE167" s="36"/>
      <c r="AF167" s="35" t="s">
        <v>41</v>
      </c>
      <c r="AG167" s="29">
        <v>0</v>
      </c>
      <c r="AH167" s="29">
        <v>11799700</v>
      </c>
    </row>
    <row r="168" spans="1:34" ht="12.75" customHeight="1" x14ac:dyDescent="0.2">
      <c r="A168" s="20"/>
      <c r="B168" s="32">
        <v>12030010</v>
      </c>
      <c r="C168" s="34" t="s">
        <v>105</v>
      </c>
      <c r="D168" s="34">
        <v>12030010</v>
      </c>
      <c r="E168" s="47" t="s">
        <v>83</v>
      </c>
      <c r="F168" s="46"/>
      <c r="G168" s="45" t="s">
        <v>107</v>
      </c>
      <c r="H168" s="40" t="s">
        <v>40</v>
      </c>
      <c r="I168" s="40" t="s">
        <v>39</v>
      </c>
      <c r="J168" s="44" t="s">
        <v>38</v>
      </c>
      <c r="K168" s="33"/>
      <c r="L168" s="29">
        <v>3500</v>
      </c>
      <c r="M168" s="29">
        <v>0</v>
      </c>
      <c r="N168" s="29">
        <v>3500</v>
      </c>
      <c r="O168" s="29">
        <v>0</v>
      </c>
      <c r="P168" s="29">
        <v>3500</v>
      </c>
      <c r="Q168" s="29">
        <v>0</v>
      </c>
      <c r="R168" s="33" t="s">
        <v>1</v>
      </c>
      <c r="S168" s="43" t="s">
        <v>1</v>
      </c>
      <c r="T168" s="42"/>
      <c r="U168" s="42"/>
      <c r="V168" s="42"/>
      <c r="W168" s="29">
        <v>3500</v>
      </c>
      <c r="X168" s="41"/>
      <c r="Y168" s="40"/>
      <c r="Z168" s="39"/>
      <c r="AA168" s="37"/>
      <c r="AB168" s="38"/>
      <c r="AC168" s="37"/>
      <c r="AD168" s="37"/>
      <c r="AE168" s="36"/>
      <c r="AF168" s="35" t="s">
        <v>37</v>
      </c>
      <c r="AG168" s="29">
        <v>0</v>
      </c>
      <c r="AH168" s="29">
        <v>3500</v>
      </c>
    </row>
    <row r="169" spans="1:34" ht="12.75" customHeight="1" x14ac:dyDescent="0.2">
      <c r="A169" s="20"/>
      <c r="B169" s="32">
        <v>12030010</v>
      </c>
      <c r="C169" s="34" t="s">
        <v>105</v>
      </c>
      <c r="D169" s="34">
        <v>12030010</v>
      </c>
      <c r="E169" s="47" t="s">
        <v>83</v>
      </c>
      <c r="F169" s="46"/>
      <c r="G169" s="45" t="s">
        <v>106</v>
      </c>
      <c r="H169" s="40" t="s">
        <v>40</v>
      </c>
      <c r="I169" s="40" t="s">
        <v>55</v>
      </c>
      <c r="J169" s="44" t="s">
        <v>54</v>
      </c>
      <c r="K169" s="33"/>
      <c r="L169" s="29">
        <v>1467100</v>
      </c>
      <c r="M169" s="29">
        <v>0</v>
      </c>
      <c r="N169" s="29">
        <v>1467100</v>
      </c>
      <c r="O169" s="29">
        <v>0</v>
      </c>
      <c r="P169" s="29">
        <v>1467100</v>
      </c>
      <c r="Q169" s="29">
        <v>0</v>
      </c>
      <c r="R169" s="33" t="s">
        <v>1</v>
      </c>
      <c r="S169" s="43" t="s">
        <v>1</v>
      </c>
      <c r="T169" s="42"/>
      <c r="U169" s="42"/>
      <c r="V169" s="42"/>
      <c r="W169" s="29">
        <v>1467100</v>
      </c>
      <c r="X169" s="41"/>
      <c r="Y169" s="40"/>
      <c r="Z169" s="39"/>
      <c r="AA169" s="37"/>
      <c r="AB169" s="38"/>
      <c r="AC169" s="37"/>
      <c r="AD169" s="37"/>
      <c r="AE169" s="36"/>
      <c r="AF169" s="35" t="s">
        <v>53</v>
      </c>
      <c r="AG169" s="29">
        <v>0</v>
      </c>
      <c r="AH169" s="29">
        <v>1467100</v>
      </c>
    </row>
    <row r="170" spans="1:34" ht="12.75" customHeight="1" x14ac:dyDescent="0.2">
      <c r="A170" s="20"/>
      <c r="B170" s="32">
        <v>12030010</v>
      </c>
      <c r="C170" s="34" t="s">
        <v>105</v>
      </c>
      <c r="D170" s="34">
        <v>12030010</v>
      </c>
      <c r="E170" s="47" t="s">
        <v>104</v>
      </c>
      <c r="F170" s="46"/>
      <c r="G170" s="45" t="s">
        <v>103</v>
      </c>
      <c r="H170" s="40" t="s">
        <v>40</v>
      </c>
      <c r="I170" s="40" t="s">
        <v>46</v>
      </c>
      <c r="J170" s="44" t="s">
        <v>48</v>
      </c>
      <c r="K170" s="33"/>
      <c r="L170" s="29">
        <v>1038400</v>
      </c>
      <c r="M170" s="29">
        <v>3114900</v>
      </c>
      <c r="N170" s="29">
        <v>4153300</v>
      </c>
      <c r="O170" s="29">
        <v>3114600</v>
      </c>
      <c r="P170" s="29">
        <v>7267900</v>
      </c>
      <c r="Q170" s="29">
        <v>4152800</v>
      </c>
      <c r="R170" s="33" t="s">
        <v>1</v>
      </c>
      <c r="S170" s="43" t="s">
        <v>1</v>
      </c>
      <c r="T170" s="42"/>
      <c r="U170" s="42"/>
      <c r="V170" s="42"/>
      <c r="W170" s="29">
        <v>1038400</v>
      </c>
      <c r="X170" s="41"/>
      <c r="Y170" s="40"/>
      <c r="Z170" s="39"/>
      <c r="AA170" s="37"/>
      <c r="AB170" s="38"/>
      <c r="AC170" s="37"/>
      <c r="AD170" s="37"/>
      <c r="AE170" s="36"/>
      <c r="AF170" s="35" t="s">
        <v>47</v>
      </c>
      <c r="AG170" s="29">
        <v>0</v>
      </c>
      <c r="AH170" s="29">
        <v>11420700</v>
      </c>
    </row>
    <row r="171" spans="1:34" ht="12.75" customHeight="1" x14ac:dyDescent="0.2">
      <c r="A171" s="20"/>
      <c r="B171" s="32" t="s">
        <v>1</v>
      </c>
      <c r="C171" s="31"/>
      <c r="D171" s="144" t="s">
        <v>4</v>
      </c>
      <c r="E171" s="144"/>
      <c r="F171" s="144"/>
      <c r="G171" s="144"/>
      <c r="H171" s="144"/>
      <c r="I171" s="144"/>
      <c r="J171" s="144"/>
      <c r="K171" s="144"/>
      <c r="L171" s="30">
        <v>31227400</v>
      </c>
      <c r="M171" s="29">
        <v>52802600</v>
      </c>
      <c r="N171" s="29">
        <v>84030000</v>
      </c>
      <c r="O171" s="29">
        <v>57699900</v>
      </c>
      <c r="P171" s="29">
        <v>141729900</v>
      </c>
      <c r="Q171" s="28">
        <v>60381800</v>
      </c>
      <c r="R171" s="145" t="s">
        <v>1</v>
      </c>
      <c r="S171" s="145"/>
      <c r="T171" s="145"/>
      <c r="U171" s="145"/>
      <c r="V171" s="145"/>
      <c r="W171" s="26">
        <v>31227400</v>
      </c>
      <c r="X171" s="146"/>
      <c r="Y171" s="146"/>
      <c r="Z171" s="146"/>
      <c r="AA171" s="146"/>
      <c r="AB171" s="146"/>
      <c r="AC171" s="146"/>
      <c r="AD171" s="146"/>
      <c r="AE171" s="146"/>
      <c r="AF171" s="147"/>
      <c r="AG171" s="26">
        <v>3638200</v>
      </c>
      <c r="AH171" s="25">
        <v>202111700</v>
      </c>
    </row>
    <row r="172" spans="1:34" ht="21.75" customHeight="1" x14ac:dyDescent="0.2">
      <c r="A172" s="20"/>
      <c r="B172" s="32" t="s">
        <v>1</v>
      </c>
      <c r="C172" s="31"/>
      <c r="D172" s="139">
        <v>12040010</v>
      </c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</row>
    <row r="173" spans="1:34" ht="12.75" customHeight="1" x14ac:dyDescent="0.2">
      <c r="A173" s="20"/>
      <c r="B173" s="32">
        <v>12040010</v>
      </c>
      <c r="C173" s="34" t="s">
        <v>84</v>
      </c>
      <c r="D173" s="34">
        <v>12040010</v>
      </c>
      <c r="E173" s="47" t="s">
        <v>83</v>
      </c>
      <c r="F173" s="46"/>
      <c r="G173" s="45" t="s">
        <v>86</v>
      </c>
      <c r="H173" s="40" t="s">
        <v>73</v>
      </c>
      <c r="I173" s="40" t="s">
        <v>28</v>
      </c>
      <c r="J173" s="44" t="s">
        <v>6</v>
      </c>
      <c r="K173" s="33"/>
      <c r="L173" s="29">
        <v>11700000</v>
      </c>
      <c r="M173" s="29">
        <v>17300000</v>
      </c>
      <c r="N173" s="29">
        <v>29000000</v>
      </c>
      <c r="O173" s="29">
        <v>16500000</v>
      </c>
      <c r="P173" s="29">
        <v>45500000</v>
      </c>
      <c r="Q173" s="29">
        <v>20115100</v>
      </c>
      <c r="R173" s="33" t="s">
        <v>1</v>
      </c>
      <c r="S173" s="43" t="s">
        <v>1</v>
      </c>
      <c r="T173" s="42"/>
      <c r="U173" s="42"/>
      <c r="V173" s="42"/>
      <c r="W173" s="29">
        <v>11700000</v>
      </c>
      <c r="X173" s="41"/>
      <c r="Y173" s="40"/>
      <c r="Z173" s="39"/>
      <c r="AA173" s="37"/>
      <c r="AB173" s="38"/>
      <c r="AC173" s="37"/>
      <c r="AD173" s="37"/>
      <c r="AE173" s="36"/>
      <c r="AF173" s="35" t="s">
        <v>5</v>
      </c>
      <c r="AG173" s="29">
        <v>2200000</v>
      </c>
      <c r="AH173" s="29">
        <v>65615100</v>
      </c>
    </row>
    <row r="174" spans="1:34" ht="12.75" customHeight="1" x14ac:dyDescent="0.2">
      <c r="A174" s="20"/>
      <c r="B174" s="32">
        <v>12040010</v>
      </c>
      <c r="C174" s="34" t="s">
        <v>84</v>
      </c>
      <c r="D174" s="34">
        <v>12040010</v>
      </c>
      <c r="E174" s="47" t="s">
        <v>83</v>
      </c>
      <c r="F174" s="46"/>
      <c r="G174" s="45" t="s">
        <v>86</v>
      </c>
      <c r="H174" s="40" t="s">
        <v>66</v>
      </c>
      <c r="I174" s="40" t="s">
        <v>26</v>
      </c>
      <c r="J174" s="44" t="s">
        <v>102</v>
      </c>
      <c r="K174" s="33"/>
      <c r="L174" s="29">
        <v>1500</v>
      </c>
      <c r="M174" s="29">
        <v>2200</v>
      </c>
      <c r="N174" s="29">
        <v>3700</v>
      </c>
      <c r="O174" s="29">
        <v>2100</v>
      </c>
      <c r="P174" s="29">
        <v>5800</v>
      </c>
      <c r="Q174" s="29">
        <v>2900</v>
      </c>
      <c r="R174" s="33" t="s">
        <v>1</v>
      </c>
      <c r="S174" s="43" t="s">
        <v>1</v>
      </c>
      <c r="T174" s="42"/>
      <c r="U174" s="42"/>
      <c r="V174" s="42"/>
      <c r="W174" s="29">
        <v>1500</v>
      </c>
      <c r="X174" s="41"/>
      <c r="Y174" s="40"/>
      <c r="Z174" s="39"/>
      <c r="AA174" s="37"/>
      <c r="AB174" s="38"/>
      <c r="AC174" s="37"/>
      <c r="AD174" s="37"/>
      <c r="AE174" s="36"/>
      <c r="AF174" s="35" t="s">
        <v>101</v>
      </c>
      <c r="AG174" s="29">
        <v>0</v>
      </c>
      <c r="AH174" s="29">
        <v>8700</v>
      </c>
    </row>
    <row r="175" spans="1:34" ht="12.75" customHeight="1" x14ac:dyDescent="0.2">
      <c r="A175" s="20"/>
      <c r="B175" s="32">
        <v>12040010</v>
      </c>
      <c r="C175" s="34" t="s">
        <v>84</v>
      </c>
      <c r="D175" s="34">
        <v>12040010</v>
      </c>
      <c r="E175" s="47" t="s">
        <v>83</v>
      </c>
      <c r="F175" s="46"/>
      <c r="G175" s="45" t="s">
        <v>86</v>
      </c>
      <c r="H175" s="40" t="s">
        <v>66</v>
      </c>
      <c r="I175" s="40" t="s">
        <v>26</v>
      </c>
      <c r="J175" s="44" t="s">
        <v>72</v>
      </c>
      <c r="K175" s="33"/>
      <c r="L175" s="29">
        <v>2400</v>
      </c>
      <c r="M175" s="29">
        <v>4400</v>
      </c>
      <c r="N175" s="29">
        <v>6800</v>
      </c>
      <c r="O175" s="29">
        <v>14800</v>
      </c>
      <c r="P175" s="29">
        <v>21600</v>
      </c>
      <c r="Q175" s="29">
        <v>13300</v>
      </c>
      <c r="R175" s="33" t="s">
        <v>1</v>
      </c>
      <c r="S175" s="43" t="s">
        <v>1</v>
      </c>
      <c r="T175" s="42"/>
      <c r="U175" s="42"/>
      <c r="V175" s="42"/>
      <c r="W175" s="29">
        <v>2400</v>
      </c>
      <c r="X175" s="41"/>
      <c r="Y175" s="40"/>
      <c r="Z175" s="39"/>
      <c r="AA175" s="37"/>
      <c r="AB175" s="38"/>
      <c r="AC175" s="37"/>
      <c r="AD175" s="37"/>
      <c r="AE175" s="36"/>
      <c r="AF175" s="35" t="s">
        <v>71</v>
      </c>
      <c r="AG175" s="29">
        <v>0</v>
      </c>
      <c r="AH175" s="29">
        <v>34900</v>
      </c>
    </row>
    <row r="176" spans="1:34" ht="12.75" customHeight="1" x14ac:dyDescent="0.2">
      <c r="A176" s="20"/>
      <c r="B176" s="32">
        <v>12040010</v>
      </c>
      <c r="C176" s="34" t="s">
        <v>84</v>
      </c>
      <c r="D176" s="34">
        <v>12040010</v>
      </c>
      <c r="E176" s="47" t="s">
        <v>83</v>
      </c>
      <c r="F176" s="46"/>
      <c r="G176" s="45" t="s">
        <v>86</v>
      </c>
      <c r="H176" s="40" t="s">
        <v>66</v>
      </c>
      <c r="I176" s="40" t="s">
        <v>26</v>
      </c>
      <c r="J176" s="44" t="s">
        <v>70</v>
      </c>
      <c r="K176" s="33"/>
      <c r="L176" s="29">
        <v>22000</v>
      </c>
      <c r="M176" s="29">
        <v>29800</v>
      </c>
      <c r="N176" s="29">
        <v>51800</v>
      </c>
      <c r="O176" s="29">
        <v>115600</v>
      </c>
      <c r="P176" s="29">
        <v>167400</v>
      </c>
      <c r="Q176" s="29">
        <v>65400</v>
      </c>
      <c r="R176" s="33" t="s">
        <v>1</v>
      </c>
      <c r="S176" s="43" t="s">
        <v>1</v>
      </c>
      <c r="T176" s="42"/>
      <c r="U176" s="42"/>
      <c r="V176" s="42"/>
      <c r="W176" s="29">
        <v>22000</v>
      </c>
      <c r="X176" s="41"/>
      <c r="Y176" s="40"/>
      <c r="Z176" s="39"/>
      <c r="AA176" s="37"/>
      <c r="AB176" s="38"/>
      <c r="AC176" s="37"/>
      <c r="AD176" s="37"/>
      <c r="AE176" s="36"/>
      <c r="AF176" s="35" t="s">
        <v>69</v>
      </c>
      <c r="AG176" s="29">
        <v>0</v>
      </c>
      <c r="AH176" s="29">
        <v>232800</v>
      </c>
    </row>
    <row r="177" spans="1:34" ht="12.75" customHeight="1" x14ac:dyDescent="0.2">
      <c r="A177" s="20"/>
      <c r="B177" s="32">
        <v>12040010</v>
      </c>
      <c r="C177" s="34" t="s">
        <v>84</v>
      </c>
      <c r="D177" s="34">
        <v>12040010</v>
      </c>
      <c r="E177" s="47" t="s">
        <v>83</v>
      </c>
      <c r="F177" s="46"/>
      <c r="G177" s="45" t="s">
        <v>86</v>
      </c>
      <c r="H177" s="40" t="s">
        <v>66</v>
      </c>
      <c r="I177" s="40" t="s">
        <v>26</v>
      </c>
      <c r="J177" s="44" t="s">
        <v>68</v>
      </c>
      <c r="K177" s="33"/>
      <c r="L177" s="29">
        <v>7500</v>
      </c>
      <c r="M177" s="29">
        <v>0</v>
      </c>
      <c r="N177" s="29">
        <v>7500</v>
      </c>
      <c r="O177" s="29">
        <v>25300</v>
      </c>
      <c r="P177" s="29">
        <v>32800</v>
      </c>
      <c r="Q177" s="29">
        <v>10300</v>
      </c>
      <c r="R177" s="33" t="s">
        <v>1</v>
      </c>
      <c r="S177" s="43" t="s">
        <v>1</v>
      </c>
      <c r="T177" s="42"/>
      <c r="U177" s="42"/>
      <c r="V177" s="42"/>
      <c r="W177" s="29">
        <v>7500</v>
      </c>
      <c r="X177" s="41"/>
      <c r="Y177" s="40"/>
      <c r="Z177" s="39"/>
      <c r="AA177" s="37"/>
      <c r="AB177" s="38"/>
      <c r="AC177" s="37"/>
      <c r="AD177" s="37"/>
      <c r="AE177" s="36"/>
      <c r="AF177" s="35" t="s">
        <v>67</v>
      </c>
      <c r="AG177" s="29">
        <v>0</v>
      </c>
      <c r="AH177" s="29">
        <v>43100</v>
      </c>
    </row>
    <row r="178" spans="1:34" ht="12.75" customHeight="1" x14ac:dyDescent="0.2">
      <c r="A178" s="20"/>
      <c r="B178" s="32">
        <v>12040010</v>
      </c>
      <c r="C178" s="34" t="s">
        <v>84</v>
      </c>
      <c r="D178" s="34">
        <v>12040010</v>
      </c>
      <c r="E178" s="47" t="s">
        <v>83</v>
      </c>
      <c r="F178" s="46"/>
      <c r="G178" s="45" t="s">
        <v>86</v>
      </c>
      <c r="H178" s="40" t="s">
        <v>66</v>
      </c>
      <c r="I178" s="40" t="s">
        <v>26</v>
      </c>
      <c r="J178" s="44" t="s">
        <v>25</v>
      </c>
      <c r="K178" s="33"/>
      <c r="L178" s="29">
        <v>105000</v>
      </c>
      <c r="M178" s="29">
        <v>1300000</v>
      </c>
      <c r="N178" s="29">
        <v>1405000</v>
      </c>
      <c r="O178" s="29">
        <v>350000</v>
      </c>
      <c r="P178" s="29">
        <v>1755000</v>
      </c>
      <c r="Q178" s="29">
        <v>1500000</v>
      </c>
      <c r="R178" s="33" t="s">
        <v>1</v>
      </c>
      <c r="S178" s="43" t="s">
        <v>1</v>
      </c>
      <c r="T178" s="42"/>
      <c r="U178" s="42"/>
      <c r="V178" s="42"/>
      <c r="W178" s="29">
        <v>105000</v>
      </c>
      <c r="X178" s="41"/>
      <c r="Y178" s="40"/>
      <c r="Z178" s="39"/>
      <c r="AA178" s="37"/>
      <c r="AB178" s="38"/>
      <c r="AC178" s="37"/>
      <c r="AD178" s="37"/>
      <c r="AE178" s="36"/>
      <c r="AF178" s="35" t="s">
        <v>24</v>
      </c>
      <c r="AG178" s="29">
        <v>35000</v>
      </c>
      <c r="AH178" s="29">
        <v>3255000</v>
      </c>
    </row>
    <row r="179" spans="1:34" ht="12.75" customHeight="1" x14ac:dyDescent="0.2">
      <c r="A179" s="20"/>
      <c r="B179" s="32">
        <v>12040010</v>
      </c>
      <c r="C179" s="34" t="s">
        <v>84</v>
      </c>
      <c r="D179" s="34">
        <v>12040010</v>
      </c>
      <c r="E179" s="47" t="s">
        <v>83</v>
      </c>
      <c r="F179" s="46"/>
      <c r="G179" s="45" t="s">
        <v>86</v>
      </c>
      <c r="H179" s="40" t="s">
        <v>66</v>
      </c>
      <c r="I179" s="40" t="s">
        <v>100</v>
      </c>
      <c r="J179" s="44" t="s">
        <v>99</v>
      </c>
      <c r="K179" s="33"/>
      <c r="L179" s="29">
        <v>55000</v>
      </c>
      <c r="M179" s="29">
        <v>12000</v>
      </c>
      <c r="N179" s="29">
        <v>67000</v>
      </c>
      <c r="O179" s="29">
        <v>0</v>
      </c>
      <c r="P179" s="29">
        <v>67000</v>
      </c>
      <c r="Q179" s="29">
        <v>54800</v>
      </c>
      <c r="R179" s="33" t="s">
        <v>1</v>
      </c>
      <c r="S179" s="43" t="s">
        <v>1</v>
      </c>
      <c r="T179" s="42"/>
      <c r="U179" s="42"/>
      <c r="V179" s="42"/>
      <c r="W179" s="29">
        <v>55000</v>
      </c>
      <c r="X179" s="41"/>
      <c r="Y179" s="40"/>
      <c r="Z179" s="39"/>
      <c r="AA179" s="37"/>
      <c r="AB179" s="38"/>
      <c r="AC179" s="37"/>
      <c r="AD179" s="37"/>
      <c r="AE179" s="36"/>
      <c r="AF179" s="35" t="s">
        <v>98</v>
      </c>
      <c r="AG179" s="29">
        <v>0</v>
      </c>
      <c r="AH179" s="29">
        <v>121800</v>
      </c>
    </row>
    <row r="180" spans="1:34" ht="12.75" customHeight="1" x14ac:dyDescent="0.2">
      <c r="A180" s="20"/>
      <c r="B180" s="32">
        <v>12040010</v>
      </c>
      <c r="C180" s="34" t="s">
        <v>84</v>
      </c>
      <c r="D180" s="34">
        <v>12040010</v>
      </c>
      <c r="E180" s="47" t="s">
        <v>83</v>
      </c>
      <c r="F180" s="46"/>
      <c r="G180" s="45" t="s">
        <v>86</v>
      </c>
      <c r="H180" s="40" t="s">
        <v>65</v>
      </c>
      <c r="I180" s="40" t="s">
        <v>19</v>
      </c>
      <c r="J180" s="44" t="s">
        <v>6</v>
      </c>
      <c r="K180" s="33"/>
      <c r="L180" s="29">
        <v>3400000</v>
      </c>
      <c r="M180" s="29">
        <v>5300000</v>
      </c>
      <c r="N180" s="29">
        <v>8700000</v>
      </c>
      <c r="O180" s="29">
        <v>5300000</v>
      </c>
      <c r="P180" s="29">
        <v>14000000</v>
      </c>
      <c r="Q180" s="29">
        <v>3801000</v>
      </c>
      <c r="R180" s="33" t="s">
        <v>1</v>
      </c>
      <c r="S180" s="43" t="s">
        <v>1</v>
      </c>
      <c r="T180" s="42"/>
      <c r="U180" s="42"/>
      <c r="V180" s="42"/>
      <c r="W180" s="29">
        <v>3400000</v>
      </c>
      <c r="X180" s="41"/>
      <c r="Y180" s="40"/>
      <c r="Z180" s="39"/>
      <c r="AA180" s="37"/>
      <c r="AB180" s="38"/>
      <c r="AC180" s="37"/>
      <c r="AD180" s="37"/>
      <c r="AE180" s="36"/>
      <c r="AF180" s="35" t="s">
        <v>5</v>
      </c>
      <c r="AG180" s="29">
        <v>100000</v>
      </c>
      <c r="AH180" s="29">
        <v>17801000</v>
      </c>
    </row>
    <row r="181" spans="1:34" ht="12.75" customHeight="1" x14ac:dyDescent="0.2">
      <c r="A181" s="20"/>
      <c r="B181" s="32">
        <v>12040010</v>
      </c>
      <c r="C181" s="34" t="s">
        <v>84</v>
      </c>
      <c r="D181" s="34">
        <v>12040010</v>
      </c>
      <c r="E181" s="47" t="s">
        <v>83</v>
      </c>
      <c r="F181" s="46"/>
      <c r="G181" s="45" t="s">
        <v>86</v>
      </c>
      <c r="H181" s="40" t="s">
        <v>40</v>
      </c>
      <c r="I181" s="40" t="s">
        <v>63</v>
      </c>
      <c r="J181" s="44" t="s">
        <v>6</v>
      </c>
      <c r="K181" s="33"/>
      <c r="L181" s="29">
        <v>476900</v>
      </c>
      <c r="M181" s="29">
        <v>913400</v>
      </c>
      <c r="N181" s="29">
        <v>1390300</v>
      </c>
      <c r="O181" s="29">
        <v>713100</v>
      </c>
      <c r="P181" s="29">
        <v>2103400</v>
      </c>
      <c r="Q181" s="29">
        <v>949400</v>
      </c>
      <c r="R181" s="33" t="s">
        <v>1</v>
      </c>
      <c r="S181" s="43" t="s">
        <v>1</v>
      </c>
      <c r="T181" s="42"/>
      <c r="U181" s="42"/>
      <c r="V181" s="42"/>
      <c r="W181" s="29">
        <v>476900</v>
      </c>
      <c r="X181" s="41"/>
      <c r="Y181" s="40"/>
      <c r="Z181" s="39"/>
      <c r="AA181" s="37"/>
      <c r="AB181" s="38"/>
      <c r="AC181" s="37"/>
      <c r="AD181" s="37"/>
      <c r="AE181" s="36"/>
      <c r="AF181" s="35" t="s">
        <v>5</v>
      </c>
      <c r="AG181" s="29">
        <v>1500</v>
      </c>
      <c r="AH181" s="29">
        <v>3052800</v>
      </c>
    </row>
    <row r="182" spans="1:34" ht="12.75" customHeight="1" x14ac:dyDescent="0.2">
      <c r="A182" s="20"/>
      <c r="B182" s="32">
        <v>12040010</v>
      </c>
      <c r="C182" s="34" t="s">
        <v>84</v>
      </c>
      <c r="D182" s="34">
        <v>12040010</v>
      </c>
      <c r="E182" s="47" t="s">
        <v>83</v>
      </c>
      <c r="F182" s="46"/>
      <c r="G182" s="45" t="s">
        <v>86</v>
      </c>
      <c r="H182" s="40" t="s">
        <v>40</v>
      </c>
      <c r="I182" s="40" t="s">
        <v>100</v>
      </c>
      <c r="J182" s="44" t="s">
        <v>99</v>
      </c>
      <c r="K182" s="33"/>
      <c r="L182" s="29">
        <v>0</v>
      </c>
      <c r="M182" s="29">
        <v>0</v>
      </c>
      <c r="N182" s="29">
        <v>0</v>
      </c>
      <c r="O182" s="29">
        <v>65000</v>
      </c>
      <c r="P182" s="29">
        <v>65000</v>
      </c>
      <c r="Q182" s="29">
        <v>0</v>
      </c>
      <c r="R182" s="33" t="s">
        <v>1</v>
      </c>
      <c r="S182" s="43" t="s">
        <v>1</v>
      </c>
      <c r="T182" s="42"/>
      <c r="U182" s="42"/>
      <c r="V182" s="42"/>
      <c r="W182" s="29">
        <v>0</v>
      </c>
      <c r="X182" s="41"/>
      <c r="Y182" s="40"/>
      <c r="Z182" s="39"/>
      <c r="AA182" s="37"/>
      <c r="AB182" s="38"/>
      <c r="AC182" s="37"/>
      <c r="AD182" s="37"/>
      <c r="AE182" s="36"/>
      <c r="AF182" s="35" t="s">
        <v>98</v>
      </c>
      <c r="AG182" s="29">
        <v>0</v>
      </c>
      <c r="AH182" s="29">
        <v>65000</v>
      </c>
    </row>
    <row r="183" spans="1:34" ht="12.75" customHeight="1" x14ac:dyDescent="0.2">
      <c r="A183" s="20"/>
      <c r="B183" s="32">
        <v>12040010</v>
      </c>
      <c r="C183" s="34" t="s">
        <v>84</v>
      </c>
      <c r="D183" s="34">
        <v>12040010</v>
      </c>
      <c r="E183" s="47" t="s">
        <v>83</v>
      </c>
      <c r="F183" s="46"/>
      <c r="G183" s="45" t="s">
        <v>86</v>
      </c>
      <c r="H183" s="40" t="s">
        <v>40</v>
      </c>
      <c r="I183" s="40" t="s">
        <v>58</v>
      </c>
      <c r="J183" s="44" t="s">
        <v>62</v>
      </c>
      <c r="K183" s="33"/>
      <c r="L183" s="29">
        <v>140000</v>
      </c>
      <c r="M183" s="29">
        <v>145000</v>
      </c>
      <c r="N183" s="29">
        <v>285000</v>
      </c>
      <c r="O183" s="29">
        <v>81000</v>
      </c>
      <c r="P183" s="29">
        <v>366000</v>
      </c>
      <c r="Q183" s="29">
        <v>443000</v>
      </c>
      <c r="R183" s="33" t="s">
        <v>1</v>
      </c>
      <c r="S183" s="43" t="s">
        <v>1</v>
      </c>
      <c r="T183" s="42"/>
      <c r="U183" s="42"/>
      <c r="V183" s="42"/>
      <c r="W183" s="29">
        <v>140000</v>
      </c>
      <c r="X183" s="41"/>
      <c r="Y183" s="40"/>
      <c r="Z183" s="39"/>
      <c r="AA183" s="37"/>
      <c r="AB183" s="38"/>
      <c r="AC183" s="37"/>
      <c r="AD183" s="37"/>
      <c r="AE183" s="36"/>
      <c r="AF183" s="35" t="s">
        <v>61</v>
      </c>
      <c r="AG183" s="29">
        <v>30000</v>
      </c>
      <c r="AH183" s="29">
        <v>809000</v>
      </c>
    </row>
    <row r="184" spans="1:34" ht="12.75" customHeight="1" x14ac:dyDescent="0.2">
      <c r="A184" s="20"/>
      <c r="B184" s="32">
        <v>12040010</v>
      </c>
      <c r="C184" s="34" t="s">
        <v>84</v>
      </c>
      <c r="D184" s="34">
        <v>12040010</v>
      </c>
      <c r="E184" s="47" t="s">
        <v>83</v>
      </c>
      <c r="F184" s="46"/>
      <c r="G184" s="45" t="s">
        <v>86</v>
      </c>
      <c r="H184" s="40" t="s">
        <v>40</v>
      </c>
      <c r="I184" s="40" t="s">
        <v>58</v>
      </c>
      <c r="J184" s="44" t="s">
        <v>60</v>
      </c>
      <c r="K184" s="33"/>
      <c r="L184" s="29">
        <v>330000</v>
      </c>
      <c r="M184" s="29">
        <v>340000</v>
      </c>
      <c r="N184" s="29">
        <v>670000</v>
      </c>
      <c r="O184" s="29">
        <v>117000</v>
      </c>
      <c r="P184" s="29">
        <v>787000</v>
      </c>
      <c r="Q184" s="29">
        <v>580200</v>
      </c>
      <c r="R184" s="33" t="s">
        <v>1</v>
      </c>
      <c r="S184" s="43" t="s">
        <v>1</v>
      </c>
      <c r="T184" s="42"/>
      <c r="U184" s="42"/>
      <c r="V184" s="42"/>
      <c r="W184" s="29">
        <v>330000</v>
      </c>
      <c r="X184" s="41"/>
      <c r="Y184" s="40"/>
      <c r="Z184" s="39"/>
      <c r="AA184" s="37"/>
      <c r="AB184" s="38"/>
      <c r="AC184" s="37"/>
      <c r="AD184" s="37"/>
      <c r="AE184" s="36"/>
      <c r="AF184" s="35" t="s">
        <v>59</v>
      </c>
      <c r="AG184" s="29">
        <v>30000</v>
      </c>
      <c r="AH184" s="29">
        <v>1367200</v>
      </c>
    </row>
    <row r="185" spans="1:34" ht="12.75" customHeight="1" x14ac:dyDescent="0.2">
      <c r="A185" s="20"/>
      <c r="B185" s="32">
        <v>12040010</v>
      </c>
      <c r="C185" s="34" t="s">
        <v>84</v>
      </c>
      <c r="D185" s="34">
        <v>12040010</v>
      </c>
      <c r="E185" s="47" t="s">
        <v>83</v>
      </c>
      <c r="F185" s="46"/>
      <c r="G185" s="45" t="s">
        <v>86</v>
      </c>
      <c r="H185" s="40" t="s">
        <v>40</v>
      </c>
      <c r="I185" s="40" t="s">
        <v>58</v>
      </c>
      <c r="J185" s="44" t="s">
        <v>57</v>
      </c>
      <c r="K185" s="33"/>
      <c r="L185" s="29">
        <v>3000</v>
      </c>
      <c r="M185" s="29">
        <v>3000</v>
      </c>
      <c r="N185" s="29">
        <v>6000</v>
      </c>
      <c r="O185" s="29">
        <v>3000</v>
      </c>
      <c r="P185" s="29">
        <v>9000</v>
      </c>
      <c r="Q185" s="29">
        <v>57400</v>
      </c>
      <c r="R185" s="33" t="s">
        <v>1</v>
      </c>
      <c r="S185" s="43" t="s">
        <v>1</v>
      </c>
      <c r="T185" s="42"/>
      <c r="U185" s="42"/>
      <c r="V185" s="42"/>
      <c r="W185" s="29">
        <v>3000</v>
      </c>
      <c r="X185" s="41"/>
      <c r="Y185" s="40"/>
      <c r="Z185" s="39"/>
      <c r="AA185" s="37"/>
      <c r="AB185" s="38"/>
      <c r="AC185" s="37"/>
      <c r="AD185" s="37"/>
      <c r="AE185" s="36"/>
      <c r="AF185" s="35" t="s">
        <v>56</v>
      </c>
      <c r="AG185" s="29">
        <v>1000</v>
      </c>
      <c r="AH185" s="29">
        <v>66400</v>
      </c>
    </row>
    <row r="186" spans="1:34" ht="12.75" customHeight="1" x14ac:dyDescent="0.2">
      <c r="A186" s="20"/>
      <c r="B186" s="32">
        <v>12040010</v>
      </c>
      <c r="C186" s="34" t="s">
        <v>84</v>
      </c>
      <c r="D186" s="34">
        <v>12040010</v>
      </c>
      <c r="E186" s="47" t="s">
        <v>83</v>
      </c>
      <c r="F186" s="46"/>
      <c r="G186" s="45" t="s">
        <v>86</v>
      </c>
      <c r="H186" s="40" t="s">
        <v>40</v>
      </c>
      <c r="I186" s="40" t="s">
        <v>97</v>
      </c>
      <c r="J186" s="44" t="s">
        <v>6</v>
      </c>
      <c r="K186" s="33"/>
      <c r="L186" s="29">
        <v>246000</v>
      </c>
      <c r="M186" s="29">
        <v>246000</v>
      </c>
      <c r="N186" s="29">
        <v>492000</v>
      </c>
      <c r="O186" s="29">
        <v>240000</v>
      </c>
      <c r="P186" s="29">
        <v>732000</v>
      </c>
      <c r="Q186" s="29">
        <v>233800</v>
      </c>
      <c r="R186" s="33" t="s">
        <v>1</v>
      </c>
      <c r="S186" s="43" t="s">
        <v>1</v>
      </c>
      <c r="T186" s="42"/>
      <c r="U186" s="42"/>
      <c r="V186" s="42"/>
      <c r="W186" s="29">
        <v>246000</v>
      </c>
      <c r="X186" s="41"/>
      <c r="Y186" s="40"/>
      <c r="Z186" s="39"/>
      <c r="AA186" s="37"/>
      <c r="AB186" s="38"/>
      <c r="AC186" s="37"/>
      <c r="AD186" s="37"/>
      <c r="AE186" s="36"/>
      <c r="AF186" s="35" t="s">
        <v>5</v>
      </c>
      <c r="AG186" s="29">
        <v>82000</v>
      </c>
      <c r="AH186" s="29">
        <v>965800</v>
      </c>
    </row>
    <row r="187" spans="1:34" ht="12.75" customHeight="1" x14ac:dyDescent="0.2">
      <c r="A187" s="20"/>
      <c r="B187" s="32">
        <v>12040010</v>
      </c>
      <c r="C187" s="34" t="s">
        <v>84</v>
      </c>
      <c r="D187" s="34">
        <v>12040010</v>
      </c>
      <c r="E187" s="47" t="s">
        <v>83</v>
      </c>
      <c r="F187" s="46"/>
      <c r="G187" s="45" t="s">
        <v>86</v>
      </c>
      <c r="H187" s="40" t="s">
        <v>40</v>
      </c>
      <c r="I187" s="40" t="s">
        <v>55</v>
      </c>
      <c r="J187" s="44" t="s">
        <v>52</v>
      </c>
      <c r="K187" s="33"/>
      <c r="L187" s="29">
        <v>8700</v>
      </c>
      <c r="M187" s="29">
        <v>13000</v>
      </c>
      <c r="N187" s="29">
        <v>21700</v>
      </c>
      <c r="O187" s="29">
        <v>13000</v>
      </c>
      <c r="P187" s="29">
        <v>34700</v>
      </c>
      <c r="Q187" s="29">
        <v>17300</v>
      </c>
      <c r="R187" s="33" t="s">
        <v>1</v>
      </c>
      <c r="S187" s="43" t="s">
        <v>1</v>
      </c>
      <c r="T187" s="42"/>
      <c r="U187" s="42"/>
      <c r="V187" s="42"/>
      <c r="W187" s="29">
        <v>8700</v>
      </c>
      <c r="X187" s="41"/>
      <c r="Y187" s="40"/>
      <c r="Z187" s="39"/>
      <c r="AA187" s="37"/>
      <c r="AB187" s="38"/>
      <c r="AC187" s="37"/>
      <c r="AD187" s="37"/>
      <c r="AE187" s="36"/>
      <c r="AF187" s="35" t="s">
        <v>51</v>
      </c>
      <c r="AG187" s="29">
        <v>0</v>
      </c>
      <c r="AH187" s="29">
        <v>52000</v>
      </c>
    </row>
    <row r="188" spans="1:34" ht="12.75" customHeight="1" x14ac:dyDescent="0.2">
      <c r="A188" s="20"/>
      <c r="B188" s="32">
        <v>12040010</v>
      </c>
      <c r="C188" s="34" t="s">
        <v>84</v>
      </c>
      <c r="D188" s="34">
        <v>12040010</v>
      </c>
      <c r="E188" s="47" t="s">
        <v>83</v>
      </c>
      <c r="F188" s="46"/>
      <c r="G188" s="45" t="s">
        <v>86</v>
      </c>
      <c r="H188" s="40" t="s">
        <v>40</v>
      </c>
      <c r="I188" s="40" t="s">
        <v>55</v>
      </c>
      <c r="J188" s="44" t="s">
        <v>54</v>
      </c>
      <c r="K188" s="33"/>
      <c r="L188" s="29">
        <v>4000</v>
      </c>
      <c r="M188" s="29">
        <v>26000</v>
      </c>
      <c r="N188" s="29">
        <v>30000</v>
      </c>
      <c r="O188" s="29">
        <v>191100</v>
      </c>
      <c r="P188" s="29">
        <v>221100</v>
      </c>
      <c r="Q188" s="29">
        <v>27900</v>
      </c>
      <c r="R188" s="33" t="s">
        <v>1</v>
      </c>
      <c r="S188" s="43" t="s">
        <v>1</v>
      </c>
      <c r="T188" s="42"/>
      <c r="U188" s="42"/>
      <c r="V188" s="42"/>
      <c r="W188" s="29">
        <v>4000</v>
      </c>
      <c r="X188" s="41"/>
      <c r="Y188" s="40"/>
      <c r="Z188" s="39"/>
      <c r="AA188" s="37"/>
      <c r="AB188" s="38"/>
      <c r="AC188" s="37"/>
      <c r="AD188" s="37"/>
      <c r="AE188" s="36"/>
      <c r="AF188" s="35" t="s">
        <v>53</v>
      </c>
      <c r="AG188" s="29">
        <v>0</v>
      </c>
      <c r="AH188" s="29">
        <v>249000</v>
      </c>
    </row>
    <row r="189" spans="1:34" ht="12.75" customHeight="1" x14ac:dyDescent="0.2">
      <c r="A189" s="20"/>
      <c r="B189" s="32">
        <v>12040010</v>
      </c>
      <c r="C189" s="34" t="s">
        <v>84</v>
      </c>
      <c r="D189" s="34">
        <v>12040010</v>
      </c>
      <c r="E189" s="47" t="s">
        <v>83</v>
      </c>
      <c r="F189" s="46"/>
      <c r="G189" s="45" t="s">
        <v>86</v>
      </c>
      <c r="H189" s="40" t="s">
        <v>40</v>
      </c>
      <c r="I189" s="40" t="s">
        <v>55</v>
      </c>
      <c r="J189" s="44" t="s">
        <v>96</v>
      </c>
      <c r="K189" s="33"/>
      <c r="L189" s="29">
        <v>0</v>
      </c>
      <c r="M189" s="29">
        <v>0</v>
      </c>
      <c r="N189" s="29">
        <v>0</v>
      </c>
      <c r="O189" s="29">
        <v>1033600</v>
      </c>
      <c r="P189" s="29">
        <v>1033600</v>
      </c>
      <c r="Q189" s="29">
        <v>182900</v>
      </c>
      <c r="R189" s="33" t="s">
        <v>1</v>
      </c>
      <c r="S189" s="43" t="s">
        <v>1</v>
      </c>
      <c r="T189" s="42"/>
      <c r="U189" s="42"/>
      <c r="V189" s="42"/>
      <c r="W189" s="29">
        <v>0</v>
      </c>
      <c r="X189" s="41"/>
      <c r="Y189" s="40"/>
      <c r="Z189" s="39"/>
      <c r="AA189" s="37"/>
      <c r="AB189" s="38"/>
      <c r="AC189" s="37"/>
      <c r="AD189" s="37"/>
      <c r="AE189" s="36"/>
      <c r="AF189" s="35" t="s">
        <v>95</v>
      </c>
      <c r="AG189" s="29">
        <v>0</v>
      </c>
      <c r="AH189" s="29">
        <v>1216500</v>
      </c>
    </row>
    <row r="190" spans="1:34" ht="12.75" customHeight="1" x14ac:dyDescent="0.2">
      <c r="A190" s="20"/>
      <c r="B190" s="32">
        <v>12040010</v>
      </c>
      <c r="C190" s="34" t="s">
        <v>84</v>
      </c>
      <c r="D190" s="34">
        <v>12040010</v>
      </c>
      <c r="E190" s="47" t="s">
        <v>83</v>
      </c>
      <c r="F190" s="46"/>
      <c r="G190" s="45" t="s">
        <v>86</v>
      </c>
      <c r="H190" s="40" t="s">
        <v>40</v>
      </c>
      <c r="I190" s="40" t="s">
        <v>46</v>
      </c>
      <c r="J190" s="44" t="s">
        <v>48</v>
      </c>
      <c r="K190" s="33"/>
      <c r="L190" s="29">
        <v>97500</v>
      </c>
      <c r="M190" s="29">
        <v>286600</v>
      </c>
      <c r="N190" s="29">
        <v>384100</v>
      </c>
      <c r="O190" s="29">
        <v>150600</v>
      </c>
      <c r="P190" s="29">
        <v>534700</v>
      </c>
      <c r="Q190" s="29">
        <v>262300</v>
      </c>
      <c r="R190" s="33" t="s">
        <v>1</v>
      </c>
      <c r="S190" s="43" t="s">
        <v>1</v>
      </c>
      <c r="T190" s="42"/>
      <c r="U190" s="42"/>
      <c r="V190" s="42"/>
      <c r="W190" s="29">
        <v>97500</v>
      </c>
      <c r="X190" s="41"/>
      <c r="Y190" s="40"/>
      <c r="Z190" s="39"/>
      <c r="AA190" s="37"/>
      <c r="AB190" s="38"/>
      <c r="AC190" s="37"/>
      <c r="AD190" s="37"/>
      <c r="AE190" s="36"/>
      <c r="AF190" s="35" t="s">
        <v>47</v>
      </c>
      <c r="AG190" s="29">
        <v>0</v>
      </c>
      <c r="AH190" s="29">
        <v>797000</v>
      </c>
    </row>
    <row r="191" spans="1:34" ht="12.75" customHeight="1" x14ac:dyDescent="0.2">
      <c r="A191" s="20"/>
      <c r="B191" s="32">
        <v>12040010</v>
      </c>
      <c r="C191" s="34" t="s">
        <v>84</v>
      </c>
      <c r="D191" s="34">
        <v>12040010</v>
      </c>
      <c r="E191" s="47" t="s">
        <v>83</v>
      </c>
      <c r="F191" s="46"/>
      <c r="G191" s="45" t="s">
        <v>86</v>
      </c>
      <c r="H191" s="40" t="s">
        <v>40</v>
      </c>
      <c r="I191" s="40" t="s">
        <v>46</v>
      </c>
      <c r="J191" s="44" t="s">
        <v>94</v>
      </c>
      <c r="K191" s="33"/>
      <c r="L191" s="29">
        <v>4900</v>
      </c>
      <c r="M191" s="29">
        <v>0</v>
      </c>
      <c r="N191" s="29">
        <v>4900</v>
      </c>
      <c r="O191" s="29">
        <v>0</v>
      </c>
      <c r="P191" s="29">
        <v>4900</v>
      </c>
      <c r="Q191" s="29">
        <v>0</v>
      </c>
      <c r="R191" s="33" t="s">
        <v>1</v>
      </c>
      <c r="S191" s="43" t="s">
        <v>1</v>
      </c>
      <c r="T191" s="42"/>
      <c r="U191" s="42"/>
      <c r="V191" s="42"/>
      <c r="W191" s="29">
        <v>4900</v>
      </c>
      <c r="X191" s="41"/>
      <c r="Y191" s="40"/>
      <c r="Z191" s="39"/>
      <c r="AA191" s="37"/>
      <c r="AB191" s="38"/>
      <c r="AC191" s="37"/>
      <c r="AD191" s="37"/>
      <c r="AE191" s="36"/>
      <c r="AF191" s="35" t="s">
        <v>93</v>
      </c>
      <c r="AG191" s="29">
        <v>0</v>
      </c>
      <c r="AH191" s="29">
        <v>4900</v>
      </c>
    </row>
    <row r="192" spans="1:34" ht="12.75" customHeight="1" x14ac:dyDescent="0.2">
      <c r="A192" s="20"/>
      <c r="B192" s="32">
        <v>12040010</v>
      </c>
      <c r="C192" s="34" t="s">
        <v>84</v>
      </c>
      <c r="D192" s="34">
        <v>12040010</v>
      </c>
      <c r="E192" s="47" t="s">
        <v>83</v>
      </c>
      <c r="F192" s="46"/>
      <c r="G192" s="45" t="s">
        <v>86</v>
      </c>
      <c r="H192" s="40" t="s">
        <v>40</v>
      </c>
      <c r="I192" s="40" t="s">
        <v>46</v>
      </c>
      <c r="J192" s="44" t="s">
        <v>45</v>
      </c>
      <c r="K192" s="33"/>
      <c r="L192" s="29">
        <v>26000</v>
      </c>
      <c r="M192" s="29">
        <v>0</v>
      </c>
      <c r="N192" s="29">
        <v>26000</v>
      </c>
      <c r="O192" s="29">
        <v>0</v>
      </c>
      <c r="P192" s="29">
        <v>26000</v>
      </c>
      <c r="Q192" s="29">
        <v>35200</v>
      </c>
      <c r="R192" s="33" t="s">
        <v>1</v>
      </c>
      <c r="S192" s="43" t="s">
        <v>1</v>
      </c>
      <c r="T192" s="42"/>
      <c r="U192" s="42"/>
      <c r="V192" s="42"/>
      <c r="W192" s="29">
        <v>26000</v>
      </c>
      <c r="X192" s="41"/>
      <c r="Y192" s="40"/>
      <c r="Z192" s="39"/>
      <c r="AA192" s="37"/>
      <c r="AB192" s="38"/>
      <c r="AC192" s="37"/>
      <c r="AD192" s="37"/>
      <c r="AE192" s="36"/>
      <c r="AF192" s="35" t="s">
        <v>44</v>
      </c>
      <c r="AG192" s="29">
        <v>0</v>
      </c>
      <c r="AH192" s="29">
        <v>61200</v>
      </c>
    </row>
    <row r="193" spans="1:34" ht="12.75" customHeight="1" x14ac:dyDescent="0.2">
      <c r="A193" s="20"/>
      <c r="B193" s="32">
        <v>12040010</v>
      </c>
      <c r="C193" s="34" t="s">
        <v>84</v>
      </c>
      <c r="D193" s="34">
        <v>12040010</v>
      </c>
      <c r="E193" s="47" t="s">
        <v>83</v>
      </c>
      <c r="F193" s="46"/>
      <c r="G193" s="45" t="s">
        <v>86</v>
      </c>
      <c r="H193" s="40" t="s">
        <v>40</v>
      </c>
      <c r="I193" s="40" t="s">
        <v>46</v>
      </c>
      <c r="J193" s="44" t="s">
        <v>92</v>
      </c>
      <c r="K193" s="33"/>
      <c r="L193" s="29">
        <v>79400</v>
      </c>
      <c r="M193" s="29">
        <v>119000</v>
      </c>
      <c r="N193" s="29">
        <v>198400</v>
      </c>
      <c r="O193" s="29">
        <v>119000</v>
      </c>
      <c r="P193" s="29">
        <v>317400</v>
      </c>
      <c r="Q193" s="29">
        <v>158800</v>
      </c>
      <c r="R193" s="33" t="s">
        <v>1</v>
      </c>
      <c r="S193" s="43" t="s">
        <v>1</v>
      </c>
      <c r="T193" s="42"/>
      <c r="U193" s="42"/>
      <c r="V193" s="42"/>
      <c r="W193" s="29">
        <v>79400</v>
      </c>
      <c r="X193" s="41"/>
      <c r="Y193" s="40"/>
      <c r="Z193" s="39"/>
      <c r="AA193" s="37"/>
      <c r="AB193" s="38"/>
      <c r="AC193" s="37"/>
      <c r="AD193" s="37"/>
      <c r="AE193" s="36"/>
      <c r="AF193" s="35" t="s">
        <v>91</v>
      </c>
      <c r="AG193" s="29">
        <v>0</v>
      </c>
      <c r="AH193" s="29">
        <v>476200</v>
      </c>
    </row>
    <row r="194" spans="1:34" ht="12.75" customHeight="1" x14ac:dyDescent="0.2">
      <c r="A194" s="20"/>
      <c r="B194" s="32">
        <v>12040010</v>
      </c>
      <c r="C194" s="34" t="s">
        <v>84</v>
      </c>
      <c r="D194" s="34">
        <v>12040010</v>
      </c>
      <c r="E194" s="47" t="s">
        <v>83</v>
      </c>
      <c r="F194" s="46"/>
      <c r="G194" s="45" t="s">
        <v>86</v>
      </c>
      <c r="H194" s="40" t="s">
        <v>40</v>
      </c>
      <c r="I194" s="40" t="s">
        <v>43</v>
      </c>
      <c r="J194" s="44" t="s">
        <v>42</v>
      </c>
      <c r="K194" s="33"/>
      <c r="L194" s="29">
        <v>0</v>
      </c>
      <c r="M194" s="29">
        <v>0</v>
      </c>
      <c r="N194" s="29">
        <v>0</v>
      </c>
      <c r="O194" s="29">
        <v>1097100</v>
      </c>
      <c r="P194" s="29">
        <v>1097100</v>
      </c>
      <c r="Q194" s="29">
        <v>1200000</v>
      </c>
      <c r="R194" s="33" t="s">
        <v>1</v>
      </c>
      <c r="S194" s="43" t="s">
        <v>1</v>
      </c>
      <c r="T194" s="42"/>
      <c r="U194" s="42"/>
      <c r="V194" s="42"/>
      <c r="W194" s="29">
        <v>0</v>
      </c>
      <c r="X194" s="41"/>
      <c r="Y194" s="40"/>
      <c r="Z194" s="39"/>
      <c r="AA194" s="37"/>
      <c r="AB194" s="38"/>
      <c r="AC194" s="37"/>
      <c r="AD194" s="37"/>
      <c r="AE194" s="36"/>
      <c r="AF194" s="35" t="s">
        <v>41</v>
      </c>
      <c r="AG194" s="29">
        <v>0</v>
      </c>
      <c r="AH194" s="29">
        <v>2297100</v>
      </c>
    </row>
    <row r="195" spans="1:34" ht="12.75" customHeight="1" x14ac:dyDescent="0.2">
      <c r="A195" s="20"/>
      <c r="B195" s="32">
        <v>12040010</v>
      </c>
      <c r="C195" s="34" t="s">
        <v>84</v>
      </c>
      <c r="D195" s="34">
        <v>12040010</v>
      </c>
      <c r="E195" s="47" t="s">
        <v>83</v>
      </c>
      <c r="F195" s="46"/>
      <c r="G195" s="45" t="s">
        <v>86</v>
      </c>
      <c r="H195" s="40" t="s">
        <v>40</v>
      </c>
      <c r="I195" s="40" t="s">
        <v>39</v>
      </c>
      <c r="J195" s="44" t="s">
        <v>90</v>
      </c>
      <c r="K195" s="33"/>
      <c r="L195" s="29">
        <v>0</v>
      </c>
      <c r="M195" s="29">
        <v>2800</v>
      </c>
      <c r="N195" s="29">
        <v>2800</v>
      </c>
      <c r="O195" s="29">
        <v>0</v>
      </c>
      <c r="P195" s="29">
        <v>2800</v>
      </c>
      <c r="Q195" s="29">
        <v>0</v>
      </c>
      <c r="R195" s="33" t="s">
        <v>1</v>
      </c>
      <c r="S195" s="43" t="s">
        <v>1</v>
      </c>
      <c r="T195" s="42"/>
      <c r="U195" s="42"/>
      <c r="V195" s="42"/>
      <c r="W195" s="29">
        <v>0</v>
      </c>
      <c r="X195" s="41"/>
      <c r="Y195" s="40"/>
      <c r="Z195" s="39"/>
      <c r="AA195" s="37"/>
      <c r="AB195" s="38"/>
      <c r="AC195" s="37"/>
      <c r="AD195" s="37"/>
      <c r="AE195" s="36"/>
      <c r="AF195" s="35" t="s">
        <v>89</v>
      </c>
      <c r="AG195" s="29">
        <v>0</v>
      </c>
      <c r="AH195" s="29">
        <v>2800</v>
      </c>
    </row>
    <row r="196" spans="1:34" ht="12.75" customHeight="1" x14ac:dyDescent="0.2">
      <c r="A196" s="20"/>
      <c r="B196" s="32">
        <v>12040010</v>
      </c>
      <c r="C196" s="34" t="s">
        <v>84</v>
      </c>
      <c r="D196" s="34">
        <v>12040010</v>
      </c>
      <c r="E196" s="47" t="s">
        <v>83</v>
      </c>
      <c r="F196" s="46"/>
      <c r="G196" s="45" t="s">
        <v>86</v>
      </c>
      <c r="H196" s="40" t="s">
        <v>40</v>
      </c>
      <c r="I196" s="40" t="s">
        <v>39</v>
      </c>
      <c r="J196" s="44" t="s">
        <v>88</v>
      </c>
      <c r="K196" s="33"/>
      <c r="L196" s="29">
        <v>27600</v>
      </c>
      <c r="M196" s="29">
        <v>53600</v>
      </c>
      <c r="N196" s="29">
        <v>81200</v>
      </c>
      <c r="O196" s="29">
        <v>41400</v>
      </c>
      <c r="P196" s="29">
        <v>122600</v>
      </c>
      <c r="Q196" s="29">
        <v>55500</v>
      </c>
      <c r="R196" s="33" t="s">
        <v>1</v>
      </c>
      <c r="S196" s="43" t="s">
        <v>1</v>
      </c>
      <c r="T196" s="42"/>
      <c r="U196" s="42"/>
      <c r="V196" s="42"/>
      <c r="W196" s="29">
        <v>27600</v>
      </c>
      <c r="X196" s="41"/>
      <c r="Y196" s="40"/>
      <c r="Z196" s="39"/>
      <c r="AA196" s="37"/>
      <c r="AB196" s="38"/>
      <c r="AC196" s="37"/>
      <c r="AD196" s="37"/>
      <c r="AE196" s="36"/>
      <c r="AF196" s="35" t="s">
        <v>87</v>
      </c>
      <c r="AG196" s="29">
        <v>0</v>
      </c>
      <c r="AH196" s="29">
        <v>178100</v>
      </c>
    </row>
    <row r="197" spans="1:34" ht="12.75" customHeight="1" x14ac:dyDescent="0.2">
      <c r="A197" s="20"/>
      <c r="B197" s="32">
        <v>12040010</v>
      </c>
      <c r="C197" s="34" t="s">
        <v>84</v>
      </c>
      <c r="D197" s="34">
        <v>12040010</v>
      </c>
      <c r="E197" s="47" t="s">
        <v>83</v>
      </c>
      <c r="F197" s="46"/>
      <c r="G197" s="45" t="s">
        <v>86</v>
      </c>
      <c r="H197" s="40" t="s">
        <v>40</v>
      </c>
      <c r="I197" s="40" t="s">
        <v>39</v>
      </c>
      <c r="J197" s="44" t="s">
        <v>38</v>
      </c>
      <c r="K197" s="33"/>
      <c r="L197" s="29">
        <v>10000</v>
      </c>
      <c r="M197" s="29">
        <v>415300</v>
      </c>
      <c r="N197" s="29">
        <v>425300</v>
      </c>
      <c r="O197" s="29">
        <v>427600</v>
      </c>
      <c r="P197" s="29">
        <v>852900</v>
      </c>
      <c r="Q197" s="29">
        <v>25100</v>
      </c>
      <c r="R197" s="33" t="s">
        <v>1</v>
      </c>
      <c r="S197" s="43" t="s">
        <v>1</v>
      </c>
      <c r="T197" s="42"/>
      <c r="U197" s="42"/>
      <c r="V197" s="42"/>
      <c r="W197" s="29">
        <v>10000</v>
      </c>
      <c r="X197" s="41"/>
      <c r="Y197" s="40"/>
      <c r="Z197" s="39"/>
      <c r="AA197" s="37"/>
      <c r="AB197" s="38"/>
      <c r="AC197" s="37"/>
      <c r="AD197" s="37"/>
      <c r="AE197" s="36"/>
      <c r="AF197" s="35" t="s">
        <v>37</v>
      </c>
      <c r="AG197" s="29">
        <v>0</v>
      </c>
      <c r="AH197" s="29">
        <v>878000</v>
      </c>
    </row>
    <row r="198" spans="1:34" ht="12.75" customHeight="1" x14ac:dyDescent="0.2">
      <c r="A198" s="20"/>
      <c r="B198" s="32">
        <v>12040010</v>
      </c>
      <c r="C198" s="34" t="s">
        <v>84</v>
      </c>
      <c r="D198" s="34">
        <v>12040010</v>
      </c>
      <c r="E198" s="47" t="s">
        <v>83</v>
      </c>
      <c r="F198" s="46"/>
      <c r="G198" s="45" t="s">
        <v>86</v>
      </c>
      <c r="H198" s="40" t="s">
        <v>35</v>
      </c>
      <c r="I198" s="40" t="s">
        <v>34</v>
      </c>
      <c r="J198" s="44" t="s">
        <v>33</v>
      </c>
      <c r="K198" s="33"/>
      <c r="L198" s="29">
        <v>11000</v>
      </c>
      <c r="M198" s="29">
        <v>76500</v>
      </c>
      <c r="N198" s="29">
        <v>87500</v>
      </c>
      <c r="O198" s="29">
        <v>74600</v>
      </c>
      <c r="P198" s="29">
        <v>162100</v>
      </c>
      <c r="Q198" s="29">
        <v>69500</v>
      </c>
      <c r="R198" s="33" t="s">
        <v>1</v>
      </c>
      <c r="S198" s="43" t="s">
        <v>1</v>
      </c>
      <c r="T198" s="42"/>
      <c r="U198" s="42"/>
      <c r="V198" s="42"/>
      <c r="W198" s="29">
        <v>11000</v>
      </c>
      <c r="X198" s="41"/>
      <c r="Y198" s="40"/>
      <c r="Z198" s="39"/>
      <c r="AA198" s="37"/>
      <c r="AB198" s="38"/>
      <c r="AC198" s="37"/>
      <c r="AD198" s="37"/>
      <c r="AE198" s="36"/>
      <c r="AF198" s="35" t="s">
        <v>32</v>
      </c>
      <c r="AG198" s="29">
        <v>11000</v>
      </c>
      <c r="AH198" s="29">
        <v>231600</v>
      </c>
    </row>
    <row r="199" spans="1:34" ht="12.75" customHeight="1" x14ac:dyDescent="0.2">
      <c r="A199" s="20"/>
      <c r="B199" s="32">
        <v>12040010</v>
      </c>
      <c r="C199" s="34" t="s">
        <v>84</v>
      </c>
      <c r="D199" s="34">
        <v>12040010</v>
      </c>
      <c r="E199" s="47" t="s">
        <v>83</v>
      </c>
      <c r="F199" s="46"/>
      <c r="G199" s="45" t="s">
        <v>86</v>
      </c>
      <c r="H199" s="40" t="s">
        <v>85</v>
      </c>
      <c r="I199" s="40" t="s">
        <v>34</v>
      </c>
      <c r="J199" s="44" t="s">
        <v>33</v>
      </c>
      <c r="K199" s="33"/>
      <c r="L199" s="29">
        <v>0</v>
      </c>
      <c r="M199" s="29">
        <v>0</v>
      </c>
      <c r="N199" s="29">
        <v>0</v>
      </c>
      <c r="O199" s="29">
        <v>0</v>
      </c>
      <c r="P199" s="29">
        <v>0</v>
      </c>
      <c r="Q199" s="29">
        <v>3200</v>
      </c>
      <c r="R199" s="33" t="s">
        <v>1</v>
      </c>
      <c r="S199" s="43" t="s">
        <v>1</v>
      </c>
      <c r="T199" s="42"/>
      <c r="U199" s="42"/>
      <c r="V199" s="42"/>
      <c r="W199" s="29">
        <v>0</v>
      </c>
      <c r="X199" s="41"/>
      <c r="Y199" s="40"/>
      <c r="Z199" s="39"/>
      <c r="AA199" s="37"/>
      <c r="AB199" s="38"/>
      <c r="AC199" s="37"/>
      <c r="AD199" s="37"/>
      <c r="AE199" s="36"/>
      <c r="AF199" s="35" t="s">
        <v>32</v>
      </c>
      <c r="AG199" s="29">
        <v>0</v>
      </c>
      <c r="AH199" s="29">
        <v>3200</v>
      </c>
    </row>
    <row r="200" spans="1:34" ht="12.75" customHeight="1" x14ac:dyDescent="0.2">
      <c r="A200" s="20"/>
      <c r="B200" s="32">
        <v>12040010</v>
      </c>
      <c r="C200" s="34" t="s">
        <v>84</v>
      </c>
      <c r="D200" s="34">
        <v>12040010</v>
      </c>
      <c r="E200" s="47" t="s">
        <v>83</v>
      </c>
      <c r="F200" s="46"/>
      <c r="G200" s="45" t="s">
        <v>82</v>
      </c>
      <c r="H200" s="40" t="s">
        <v>40</v>
      </c>
      <c r="I200" s="40" t="s">
        <v>46</v>
      </c>
      <c r="J200" s="44" t="s">
        <v>48</v>
      </c>
      <c r="K200" s="33"/>
      <c r="L200" s="29">
        <v>0</v>
      </c>
      <c r="M200" s="29">
        <v>2667500</v>
      </c>
      <c r="N200" s="29">
        <v>2667500</v>
      </c>
      <c r="O200" s="29">
        <v>3000000</v>
      </c>
      <c r="P200" s="29">
        <v>5667500</v>
      </c>
      <c r="Q200" s="29">
        <v>3954800</v>
      </c>
      <c r="R200" s="33" t="s">
        <v>1</v>
      </c>
      <c r="S200" s="43" t="s">
        <v>1</v>
      </c>
      <c r="T200" s="42"/>
      <c r="U200" s="42"/>
      <c r="V200" s="42"/>
      <c r="W200" s="29">
        <v>0</v>
      </c>
      <c r="X200" s="41"/>
      <c r="Y200" s="40"/>
      <c r="Z200" s="39"/>
      <c r="AA200" s="37"/>
      <c r="AB200" s="38"/>
      <c r="AC200" s="37"/>
      <c r="AD200" s="37"/>
      <c r="AE200" s="36"/>
      <c r="AF200" s="35" t="s">
        <v>47</v>
      </c>
      <c r="AG200" s="29">
        <v>0</v>
      </c>
      <c r="AH200" s="29">
        <v>9622300</v>
      </c>
    </row>
    <row r="201" spans="1:34" ht="12.75" customHeight="1" x14ac:dyDescent="0.2">
      <c r="A201" s="20"/>
      <c r="B201" s="32" t="s">
        <v>1</v>
      </c>
      <c r="C201" s="31"/>
      <c r="D201" s="144" t="s">
        <v>4</v>
      </c>
      <c r="E201" s="144"/>
      <c r="F201" s="144"/>
      <c r="G201" s="144"/>
      <c r="H201" s="144"/>
      <c r="I201" s="144"/>
      <c r="J201" s="144"/>
      <c r="K201" s="144"/>
      <c r="L201" s="30">
        <v>16758400</v>
      </c>
      <c r="M201" s="29">
        <v>29256100</v>
      </c>
      <c r="N201" s="29">
        <v>46014500</v>
      </c>
      <c r="O201" s="29">
        <v>29674900</v>
      </c>
      <c r="P201" s="29">
        <v>75689400</v>
      </c>
      <c r="Q201" s="28">
        <v>33819100</v>
      </c>
      <c r="R201" s="145" t="s">
        <v>1</v>
      </c>
      <c r="S201" s="145"/>
      <c r="T201" s="145"/>
      <c r="U201" s="145"/>
      <c r="V201" s="145"/>
      <c r="W201" s="26">
        <v>16758400</v>
      </c>
      <c r="X201" s="146"/>
      <c r="Y201" s="146"/>
      <c r="Z201" s="146"/>
      <c r="AA201" s="146"/>
      <c r="AB201" s="146"/>
      <c r="AC201" s="146"/>
      <c r="AD201" s="146"/>
      <c r="AE201" s="146"/>
      <c r="AF201" s="147"/>
      <c r="AG201" s="26">
        <v>2490500</v>
      </c>
      <c r="AH201" s="25">
        <v>109508500</v>
      </c>
    </row>
    <row r="202" spans="1:34" ht="21.75" customHeight="1" x14ac:dyDescent="0.2">
      <c r="A202" s="20"/>
      <c r="B202" s="32" t="s">
        <v>1</v>
      </c>
      <c r="C202" s="31"/>
      <c r="D202" s="139">
        <v>12050010</v>
      </c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</row>
    <row r="203" spans="1:34" ht="12.75" customHeight="1" x14ac:dyDescent="0.2">
      <c r="A203" s="20"/>
      <c r="B203" s="32">
        <v>12050010</v>
      </c>
      <c r="C203" s="34" t="s">
        <v>81</v>
      </c>
      <c r="D203" s="34">
        <v>12050010</v>
      </c>
      <c r="E203" s="47" t="s">
        <v>22</v>
      </c>
      <c r="F203" s="46"/>
      <c r="G203" s="45" t="s">
        <v>80</v>
      </c>
      <c r="H203" s="40" t="s">
        <v>73</v>
      </c>
      <c r="I203" s="40" t="s">
        <v>28</v>
      </c>
      <c r="J203" s="44" t="s">
        <v>6</v>
      </c>
      <c r="K203" s="33"/>
      <c r="L203" s="29">
        <v>1626700</v>
      </c>
      <c r="M203" s="29">
        <v>2509400</v>
      </c>
      <c r="N203" s="29">
        <v>4136100</v>
      </c>
      <c r="O203" s="29">
        <v>2199500</v>
      </c>
      <c r="P203" s="29">
        <v>6335600</v>
      </c>
      <c r="Q203" s="29">
        <v>1910000</v>
      </c>
      <c r="R203" s="33" t="s">
        <v>1</v>
      </c>
      <c r="S203" s="43" t="s">
        <v>1</v>
      </c>
      <c r="T203" s="42"/>
      <c r="U203" s="42"/>
      <c r="V203" s="42"/>
      <c r="W203" s="29">
        <v>1626700</v>
      </c>
      <c r="X203" s="41"/>
      <c r="Y203" s="40"/>
      <c r="Z203" s="39"/>
      <c r="AA203" s="37"/>
      <c r="AB203" s="38"/>
      <c r="AC203" s="37"/>
      <c r="AD203" s="37"/>
      <c r="AE203" s="36"/>
      <c r="AF203" s="35" t="s">
        <v>5</v>
      </c>
      <c r="AG203" s="29">
        <v>268700</v>
      </c>
      <c r="AH203" s="29">
        <v>8245600</v>
      </c>
    </row>
    <row r="204" spans="1:34" ht="12.75" customHeight="1" x14ac:dyDescent="0.2">
      <c r="A204" s="20"/>
      <c r="B204" s="32">
        <v>12050010</v>
      </c>
      <c r="C204" s="34" t="s">
        <v>81</v>
      </c>
      <c r="D204" s="34">
        <v>12050010</v>
      </c>
      <c r="E204" s="47" t="s">
        <v>22</v>
      </c>
      <c r="F204" s="46"/>
      <c r="G204" s="45" t="s">
        <v>80</v>
      </c>
      <c r="H204" s="40" t="s">
        <v>66</v>
      </c>
      <c r="I204" s="40" t="s">
        <v>26</v>
      </c>
      <c r="J204" s="44" t="s">
        <v>72</v>
      </c>
      <c r="K204" s="33"/>
      <c r="L204" s="29">
        <v>9200</v>
      </c>
      <c r="M204" s="29">
        <v>3600</v>
      </c>
      <c r="N204" s="29">
        <v>12800</v>
      </c>
      <c r="O204" s="29">
        <v>2800</v>
      </c>
      <c r="P204" s="29">
        <v>15600</v>
      </c>
      <c r="Q204" s="29">
        <v>11600</v>
      </c>
      <c r="R204" s="33" t="s">
        <v>1</v>
      </c>
      <c r="S204" s="43" t="s">
        <v>1</v>
      </c>
      <c r="T204" s="42"/>
      <c r="U204" s="42"/>
      <c r="V204" s="42"/>
      <c r="W204" s="29">
        <v>9200</v>
      </c>
      <c r="X204" s="41"/>
      <c r="Y204" s="40"/>
      <c r="Z204" s="39"/>
      <c r="AA204" s="37"/>
      <c r="AB204" s="38"/>
      <c r="AC204" s="37"/>
      <c r="AD204" s="37"/>
      <c r="AE204" s="36"/>
      <c r="AF204" s="35" t="s">
        <v>71</v>
      </c>
      <c r="AG204" s="29">
        <v>1200</v>
      </c>
      <c r="AH204" s="29">
        <v>27200</v>
      </c>
    </row>
    <row r="205" spans="1:34" ht="12.75" customHeight="1" x14ac:dyDescent="0.2">
      <c r="A205" s="20"/>
      <c r="B205" s="32">
        <v>12050010</v>
      </c>
      <c r="C205" s="34" t="s">
        <v>81</v>
      </c>
      <c r="D205" s="34">
        <v>12050010</v>
      </c>
      <c r="E205" s="47" t="s">
        <v>22</v>
      </c>
      <c r="F205" s="46"/>
      <c r="G205" s="45" t="s">
        <v>80</v>
      </c>
      <c r="H205" s="40" t="s">
        <v>66</v>
      </c>
      <c r="I205" s="40" t="s">
        <v>26</v>
      </c>
      <c r="J205" s="44" t="s">
        <v>70</v>
      </c>
      <c r="K205" s="33"/>
      <c r="L205" s="29">
        <v>60400</v>
      </c>
      <c r="M205" s="29">
        <v>52100</v>
      </c>
      <c r="N205" s="29">
        <v>112500</v>
      </c>
      <c r="O205" s="29">
        <v>21500</v>
      </c>
      <c r="P205" s="29">
        <v>134000</v>
      </c>
      <c r="Q205" s="29">
        <v>111500</v>
      </c>
      <c r="R205" s="33" t="s">
        <v>1</v>
      </c>
      <c r="S205" s="43" t="s">
        <v>1</v>
      </c>
      <c r="T205" s="42"/>
      <c r="U205" s="42"/>
      <c r="V205" s="42"/>
      <c r="W205" s="29">
        <v>60400</v>
      </c>
      <c r="X205" s="41"/>
      <c r="Y205" s="40"/>
      <c r="Z205" s="39"/>
      <c r="AA205" s="37"/>
      <c r="AB205" s="38"/>
      <c r="AC205" s="37"/>
      <c r="AD205" s="37"/>
      <c r="AE205" s="36"/>
      <c r="AF205" s="35" t="s">
        <v>69</v>
      </c>
      <c r="AG205" s="29">
        <v>11300</v>
      </c>
      <c r="AH205" s="29">
        <v>245500</v>
      </c>
    </row>
    <row r="206" spans="1:34" ht="12.75" customHeight="1" x14ac:dyDescent="0.2">
      <c r="A206" s="20"/>
      <c r="B206" s="32">
        <v>12050010</v>
      </c>
      <c r="C206" s="34" t="s">
        <v>81</v>
      </c>
      <c r="D206" s="34">
        <v>12050010</v>
      </c>
      <c r="E206" s="47" t="s">
        <v>22</v>
      </c>
      <c r="F206" s="46"/>
      <c r="G206" s="45" t="s">
        <v>80</v>
      </c>
      <c r="H206" s="40" t="s">
        <v>66</v>
      </c>
      <c r="I206" s="40" t="s">
        <v>26</v>
      </c>
      <c r="J206" s="44" t="s">
        <v>68</v>
      </c>
      <c r="K206" s="33"/>
      <c r="L206" s="29">
        <v>21800</v>
      </c>
      <c r="M206" s="29">
        <v>5500</v>
      </c>
      <c r="N206" s="29">
        <v>27300</v>
      </c>
      <c r="O206" s="29">
        <v>3600</v>
      </c>
      <c r="P206" s="29">
        <v>30900</v>
      </c>
      <c r="Q206" s="29">
        <v>20300</v>
      </c>
      <c r="R206" s="33" t="s">
        <v>1</v>
      </c>
      <c r="S206" s="43" t="s">
        <v>1</v>
      </c>
      <c r="T206" s="42"/>
      <c r="U206" s="42"/>
      <c r="V206" s="42"/>
      <c r="W206" s="29">
        <v>21800</v>
      </c>
      <c r="X206" s="41"/>
      <c r="Y206" s="40"/>
      <c r="Z206" s="39"/>
      <c r="AA206" s="37"/>
      <c r="AB206" s="38"/>
      <c r="AC206" s="37"/>
      <c r="AD206" s="37"/>
      <c r="AE206" s="36"/>
      <c r="AF206" s="35" t="s">
        <v>67</v>
      </c>
      <c r="AG206" s="29">
        <v>3000</v>
      </c>
      <c r="AH206" s="29">
        <v>51200</v>
      </c>
    </row>
    <row r="207" spans="1:34" ht="12.75" customHeight="1" x14ac:dyDescent="0.2">
      <c r="A207" s="20"/>
      <c r="B207" s="32">
        <v>12050010</v>
      </c>
      <c r="C207" s="34" t="s">
        <v>81</v>
      </c>
      <c r="D207" s="34">
        <v>12050010</v>
      </c>
      <c r="E207" s="47" t="s">
        <v>22</v>
      </c>
      <c r="F207" s="46"/>
      <c r="G207" s="45" t="s">
        <v>80</v>
      </c>
      <c r="H207" s="40" t="s">
        <v>66</v>
      </c>
      <c r="I207" s="40" t="s">
        <v>26</v>
      </c>
      <c r="J207" s="44" t="s">
        <v>25</v>
      </c>
      <c r="K207" s="33"/>
      <c r="L207" s="29">
        <v>35000</v>
      </c>
      <c r="M207" s="29">
        <v>105000</v>
      </c>
      <c r="N207" s="29">
        <v>140000</v>
      </c>
      <c r="O207" s="29">
        <v>70000</v>
      </c>
      <c r="P207" s="29">
        <v>210000</v>
      </c>
      <c r="Q207" s="29">
        <v>180000</v>
      </c>
      <c r="R207" s="33" t="s">
        <v>1</v>
      </c>
      <c r="S207" s="43" t="s">
        <v>1</v>
      </c>
      <c r="T207" s="42"/>
      <c r="U207" s="42"/>
      <c r="V207" s="42"/>
      <c r="W207" s="29">
        <v>35000</v>
      </c>
      <c r="X207" s="41"/>
      <c r="Y207" s="40"/>
      <c r="Z207" s="39"/>
      <c r="AA207" s="37"/>
      <c r="AB207" s="38"/>
      <c r="AC207" s="37"/>
      <c r="AD207" s="37"/>
      <c r="AE207" s="36"/>
      <c r="AF207" s="35" t="s">
        <v>24</v>
      </c>
      <c r="AG207" s="29">
        <v>0</v>
      </c>
      <c r="AH207" s="29">
        <v>390000</v>
      </c>
    </row>
    <row r="208" spans="1:34" ht="12.75" customHeight="1" x14ac:dyDescent="0.2">
      <c r="A208" s="20"/>
      <c r="B208" s="32">
        <v>12050010</v>
      </c>
      <c r="C208" s="34" t="s">
        <v>81</v>
      </c>
      <c r="D208" s="34">
        <v>12050010</v>
      </c>
      <c r="E208" s="47" t="s">
        <v>22</v>
      </c>
      <c r="F208" s="46"/>
      <c r="G208" s="45" t="s">
        <v>80</v>
      </c>
      <c r="H208" s="40" t="s">
        <v>65</v>
      </c>
      <c r="I208" s="40" t="s">
        <v>19</v>
      </c>
      <c r="J208" s="44" t="s">
        <v>6</v>
      </c>
      <c r="K208" s="33"/>
      <c r="L208" s="29">
        <v>425000</v>
      </c>
      <c r="M208" s="29">
        <v>700000</v>
      </c>
      <c r="N208" s="29">
        <v>1125000</v>
      </c>
      <c r="O208" s="29">
        <v>650000</v>
      </c>
      <c r="P208" s="29">
        <v>1775000</v>
      </c>
      <c r="Q208" s="29">
        <v>502700</v>
      </c>
      <c r="R208" s="33" t="s">
        <v>1</v>
      </c>
      <c r="S208" s="43" t="s">
        <v>1</v>
      </c>
      <c r="T208" s="42"/>
      <c r="U208" s="42"/>
      <c r="V208" s="42"/>
      <c r="W208" s="29">
        <v>425000</v>
      </c>
      <c r="X208" s="41"/>
      <c r="Y208" s="40"/>
      <c r="Z208" s="39"/>
      <c r="AA208" s="37"/>
      <c r="AB208" s="38"/>
      <c r="AC208" s="37"/>
      <c r="AD208" s="37"/>
      <c r="AE208" s="36"/>
      <c r="AF208" s="35" t="s">
        <v>5</v>
      </c>
      <c r="AG208" s="29">
        <v>0</v>
      </c>
      <c r="AH208" s="29">
        <v>2277700</v>
      </c>
    </row>
    <row r="209" spans="1:34" ht="12.75" customHeight="1" x14ac:dyDescent="0.2">
      <c r="A209" s="20"/>
      <c r="B209" s="32">
        <v>12050010</v>
      </c>
      <c r="C209" s="34" t="s">
        <v>81</v>
      </c>
      <c r="D209" s="34">
        <v>12050010</v>
      </c>
      <c r="E209" s="47" t="s">
        <v>22</v>
      </c>
      <c r="F209" s="46"/>
      <c r="G209" s="45" t="s">
        <v>80</v>
      </c>
      <c r="H209" s="40" t="s">
        <v>40</v>
      </c>
      <c r="I209" s="40" t="s">
        <v>63</v>
      </c>
      <c r="J209" s="44" t="s">
        <v>6</v>
      </c>
      <c r="K209" s="33"/>
      <c r="L209" s="29">
        <v>48000</v>
      </c>
      <c r="M209" s="29">
        <v>48000</v>
      </c>
      <c r="N209" s="29">
        <v>96000</v>
      </c>
      <c r="O209" s="29">
        <v>47400</v>
      </c>
      <c r="P209" s="29">
        <v>143400</v>
      </c>
      <c r="Q209" s="29">
        <v>44000</v>
      </c>
      <c r="R209" s="33" t="s">
        <v>1</v>
      </c>
      <c r="S209" s="43" t="s">
        <v>1</v>
      </c>
      <c r="T209" s="42"/>
      <c r="U209" s="42"/>
      <c r="V209" s="42"/>
      <c r="W209" s="29">
        <v>48000</v>
      </c>
      <c r="X209" s="41"/>
      <c r="Y209" s="40"/>
      <c r="Z209" s="39"/>
      <c r="AA209" s="37"/>
      <c r="AB209" s="38"/>
      <c r="AC209" s="37"/>
      <c r="AD209" s="37"/>
      <c r="AE209" s="36"/>
      <c r="AF209" s="35" t="s">
        <v>5</v>
      </c>
      <c r="AG209" s="29">
        <v>16000</v>
      </c>
      <c r="AH209" s="29">
        <v>187400</v>
      </c>
    </row>
    <row r="210" spans="1:34" ht="12.75" customHeight="1" x14ac:dyDescent="0.2">
      <c r="A210" s="20"/>
      <c r="B210" s="32">
        <v>12050010</v>
      </c>
      <c r="C210" s="34" t="s">
        <v>81</v>
      </c>
      <c r="D210" s="34">
        <v>12050010</v>
      </c>
      <c r="E210" s="47" t="s">
        <v>22</v>
      </c>
      <c r="F210" s="46"/>
      <c r="G210" s="45" t="s">
        <v>80</v>
      </c>
      <c r="H210" s="40" t="s">
        <v>40</v>
      </c>
      <c r="I210" s="40" t="s">
        <v>55</v>
      </c>
      <c r="J210" s="44" t="s">
        <v>54</v>
      </c>
      <c r="K210" s="33"/>
      <c r="L210" s="29">
        <v>10000</v>
      </c>
      <c r="M210" s="29">
        <v>10000</v>
      </c>
      <c r="N210" s="29">
        <v>20000</v>
      </c>
      <c r="O210" s="29">
        <v>10000</v>
      </c>
      <c r="P210" s="29">
        <v>30000</v>
      </c>
      <c r="Q210" s="29">
        <v>6800</v>
      </c>
      <c r="R210" s="33" t="s">
        <v>1</v>
      </c>
      <c r="S210" s="43" t="s">
        <v>1</v>
      </c>
      <c r="T210" s="42"/>
      <c r="U210" s="42"/>
      <c r="V210" s="42"/>
      <c r="W210" s="29">
        <v>10000</v>
      </c>
      <c r="X210" s="41"/>
      <c r="Y210" s="40"/>
      <c r="Z210" s="39"/>
      <c r="AA210" s="37"/>
      <c r="AB210" s="38"/>
      <c r="AC210" s="37"/>
      <c r="AD210" s="37"/>
      <c r="AE210" s="36"/>
      <c r="AF210" s="35" t="s">
        <v>53</v>
      </c>
      <c r="AG210" s="29">
        <v>0</v>
      </c>
      <c r="AH210" s="29">
        <v>36800</v>
      </c>
    </row>
    <row r="211" spans="1:34" ht="12.75" customHeight="1" x14ac:dyDescent="0.2">
      <c r="A211" s="20"/>
      <c r="B211" s="32">
        <v>12050010</v>
      </c>
      <c r="C211" s="34" t="s">
        <v>81</v>
      </c>
      <c r="D211" s="34">
        <v>12050010</v>
      </c>
      <c r="E211" s="47" t="s">
        <v>22</v>
      </c>
      <c r="F211" s="46"/>
      <c r="G211" s="45" t="s">
        <v>80</v>
      </c>
      <c r="H211" s="40" t="s">
        <v>40</v>
      </c>
      <c r="I211" s="40" t="s">
        <v>46</v>
      </c>
      <c r="J211" s="44" t="s">
        <v>48</v>
      </c>
      <c r="K211" s="33"/>
      <c r="L211" s="29">
        <v>389300</v>
      </c>
      <c r="M211" s="29">
        <v>149300</v>
      </c>
      <c r="N211" s="29">
        <v>538600</v>
      </c>
      <c r="O211" s="29">
        <v>149300</v>
      </c>
      <c r="P211" s="29">
        <v>687900</v>
      </c>
      <c r="Q211" s="29">
        <v>186500</v>
      </c>
      <c r="R211" s="33" t="s">
        <v>1</v>
      </c>
      <c r="S211" s="43" t="s">
        <v>1</v>
      </c>
      <c r="T211" s="42"/>
      <c r="U211" s="42"/>
      <c r="V211" s="42"/>
      <c r="W211" s="29">
        <v>389300</v>
      </c>
      <c r="X211" s="41"/>
      <c r="Y211" s="40"/>
      <c r="Z211" s="39"/>
      <c r="AA211" s="37"/>
      <c r="AB211" s="38"/>
      <c r="AC211" s="37"/>
      <c r="AD211" s="37"/>
      <c r="AE211" s="36"/>
      <c r="AF211" s="35" t="s">
        <v>47</v>
      </c>
      <c r="AG211" s="29">
        <v>90000</v>
      </c>
      <c r="AH211" s="29">
        <v>874400</v>
      </c>
    </row>
    <row r="212" spans="1:34" ht="12.75" customHeight="1" x14ac:dyDescent="0.2">
      <c r="A212" s="20"/>
      <c r="B212" s="32">
        <v>12050010</v>
      </c>
      <c r="C212" s="34" t="s">
        <v>81</v>
      </c>
      <c r="D212" s="34">
        <v>12050010</v>
      </c>
      <c r="E212" s="47" t="s">
        <v>22</v>
      </c>
      <c r="F212" s="46"/>
      <c r="G212" s="45" t="s">
        <v>80</v>
      </c>
      <c r="H212" s="40" t="s">
        <v>40</v>
      </c>
      <c r="I212" s="40" t="s">
        <v>43</v>
      </c>
      <c r="J212" s="44" t="s">
        <v>42</v>
      </c>
      <c r="K212" s="33"/>
      <c r="L212" s="29">
        <v>92700</v>
      </c>
      <c r="M212" s="29">
        <v>0</v>
      </c>
      <c r="N212" s="29">
        <v>92700</v>
      </c>
      <c r="O212" s="29">
        <v>0</v>
      </c>
      <c r="P212" s="29">
        <v>92700</v>
      </c>
      <c r="Q212" s="29">
        <v>0</v>
      </c>
      <c r="R212" s="33" t="s">
        <v>1</v>
      </c>
      <c r="S212" s="43" t="s">
        <v>1</v>
      </c>
      <c r="T212" s="42"/>
      <c r="U212" s="42"/>
      <c r="V212" s="42"/>
      <c r="W212" s="29">
        <v>92700</v>
      </c>
      <c r="X212" s="41"/>
      <c r="Y212" s="40"/>
      <c r="Z212" s="39"/>
      <c r="AA212" s="37"/>
      <c r="AB212" s="38"/>
      <c r="AC212" s="37"/>
      <c r="AD212" s="37"/>
      <c r="AE212" s="36"/>
      <c r="AF212" s="35" t="s">
        <v>41</v>
      </c>
      <c r="AG212" s="29">
        <v>0</v>
      </c>
      <c r="AH212" s="29">
        <v>92700</v>
      </c>
    </row>
    <row r="213" spans="1:34" ht="12.75" customHeight="1" x14ac:dyDescent="0.2">
      <c r="A213" s="20"/>
      <c r="B213" s="32">
        <v>12050010</v>
      </c>
      <c r="C213" s="34" t="s">
        <v>81</v>
      </c>
      <c r="D213" s="34">
        <v>12050010</v>
      </c>
      <c r="E213" s="47" t="s">
        <v>22</v>
      </c>
      <c r="F213" s="46"/>
      <c r="G213" s="45" t="s">
        <v>80</v>
      </c>
      <c r="H213" s="40" t="s">
        <v>40</v>
      </c>
      <c r="I213" s="40" t="s">
        <v>39</v>
      </c>
      <c r="J213" s="44" t="s">
        <v>38</v>
      </c>
      <c r="K213" s="33"/>
      <c r="L213" s="29">
        <v>123000</v>
      </c>
      <c r="M213" s="29">
        <v>0</v>
      </c>
      <c r="N213" s="29">
        <v>123000</v>
      </c>
      <c r="O213" s="29">
        <v>0</v>
      </c>
      <c r="P213" s="29">
        <v>123000</v>
      </c>
      <c r="Q213" s="29">
        <v>0</v>
      </c>
      <c r="R213" s="33" t="s">
        <v>1</v>
      </c>
      <c r="S213" s="43" t="s">
        <v>1</v>
      </c>
      <c r="T213" s="42"/>
      <c r="U213" s="42"/>
      <c r="V213" s="42"/>
      <c r="W213" s="29">
        <v>123000</v>
      </c>
      <c r="X213" s="41"/>
      <c r="Y213" s="40"/>
      <c r="Z213" s="39"/>
      <c r="AA213" s="37"/>
      <c r="AB213" s="38"/>
      <c r="AC213" s="37"/>
      <c r="AD213" s="37"/>
      <c r="AE213" s="36"/>
      <c r="AF213" s="35" t="s">
        <v>37</v>
      </c>
      <c r="AG213" s="29">
        <v>0</v>
      </c>
      <c r="AH213" s="29">
        <v>123000</v>
      </c>
    </row>
    <row r="214" spans="1:34" ht="12.75" customHeight="1" x14ac:dyDescent="0.2">
      <c r="A214" s="20"/>
      <c r="B214" s="32">
        <v>12050010</v>
      </c>
      <c r="C214" s="34" t="s">
        <v>81</v>
      </c>
      <c r="D214" s="34">
        <v>12050010</v>
      </c>
      <c r="E214" s="47" t="s">
        <v>22</v>
      </c>
      <c r="F214" s="46"/>
      <c r="G214" s="45" t="s">
        <v>80</v>
      </c>
      <c r="H214" s="40" t="s">
        <v>35</v>
      </c>
      <c r="I214" s="40" t="s">
        <v>34</v>
      </c>
      <c r="J214" s="44" t="s">
        <v>33</v>
      </c>
      <c r="K214" s="33"/>
      <c r="L214" s="29">
        <v>400</v>
      </c>
      <c r="M214" s="29">
        <v>300</v>
      </c>
      <c r="N214" s="29">
        <v>700</v>
      </c>
      <c r="O214" s="29">
        <v>400</v>
      </c>
      <c r="P214" s="29">
        <v>1100</v>
      </c>
      <c r="Q214" s="29">
        <v>300</v>
      </c>
      <c r="R214" s="33" t="s">
        <v>1</v>
      </c>
      <c r="S214" s="43" t="s">
        <v>1</v>
      </c>
      <c r="T214" s="42"/>
      <c r="U214" s="42"/>
      <c r="V214" s="42"/>
      <c r="W214" s="29">
        <v>400</v>
      </c>
      <c r="X214" s="41"/>
      <c r="Y214" s="40"/>
      <c r="Z214" s="39"/>
      <c r="AA214" s="37"/>
      <c r="AB214" s="38"/>
      <c r="AC214" s="37"/>
      <c r="AD214" s="37"/>
      <c r="AE214" s="36"/>
      <c r="AF214" s="35" t="s">
        <v>32</v>
      </c>
      <c r="AG214" s="29">
        <v>0</v>
      </c>
      <c r="AH214" s="29">
        <v>1400</v>
      </c>
    </row>
    <row r="215" spans="1:34" ht="12.75" customHeight="1" x14ac:dyDescent="0.2">
      <c r="A215" s="20"/>
      <c r="B215" s="32" t="s">
        <v>1</v>
      </c>
      <c r="C215" s="31"/>
      <c r="D215" s="144" t="s">
        <v>4</v>
      </c>
      <c r="E215" s="144"/>
      <c r="F215" s="144"/>
      <c r="G215" s="144"/>
      <c r="H215" s="144"/>
      <c r="I215" s="144"/>
      <c r="J215" s="144"/>
      <c r="K215" s="144"/>
      <c r="L215" s="30">
        <v>2841500</v>
      </c>
      <c r="M215" s="29">
        <v>3583200</v>
      </c>
      <c r="N215" s="29">
        <v>6424700</v>
      </c>
      <c r="O215" s="29">
        <v>3154500</v>
      </c>
      <c r="P215" s="29">
        <v>9579200</v>
      </c>
      <c r="Q215" s="28">
        <v>2973700</v>
      </c>
      <c r="R215" s="145" t="s">
        <v>1</v>
      </c>
      <c r="S215" s="145"/>
      <c r="T215" s="145"/>
      <c r="U215" s="145"/>
      <c r="V215" s="145"/>
      <c r="W215" s="26">
        <v>2841500</v>
      </c>
      <c r="X215" s="146"/>
      <c r="Y215" s="146"/>
      <c r="Z215" s="146"/>
      <c r="AA215" s="146"/>
      <c r="AB215" s="146"/>
      <c r="AC215" s="146"/>
      <c r="AD215" s="146"/>
      <c r="AE215" s="146"/>
      <c r="AF215" s="147"/>
      <c r="AG215" s="26">
        <v>390200</v>
      </c>
      <c r="AH215" s="25">
        <v>12552900</v>
      </c>
    </row>
    <row r="216" spans="1:34" ht="21.75" customHeight="1" x14ac:dyDescent="0.2">
      <c r="A216" s="20"/>
      <c r="B216" s="32" t="s">
        <v>1</v>
      </c>
      <c r="C216" s="31"/>
      <c r="D216" s="139">
        <v>12060010</v>
      </c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</row>
    <row r="217" spans="1:34" ht="12.75" customHeight="1" x14ac:dyDescent="0.2">
      <c r="A217" s="20"/>
      <c r="B217" s="32">
        <v>12060010</v>
      </c>
      <c r="C217" s="34" t="s">
        <v>76</v>
      </c>
      <c r="D217" s="34">
        <v>12060010</v>
      </c>
      <c r="E217" s="47" t="s">
        <v>79</v>
      </c>
      <c r="F217" s="46"/>
      <c r="G217" s="45" t="s">
        <v>78</v>
      </c>
      <c r="H217" s="40" t="s">
        <v>29</v>
      </c>
      <c r="I217" s="40" t="s">
        <v>28</v>
      </c>
      <c r="J217" s="44" t="s">
        <v>6</v>
      </c>
      <c r="K217" s="33"/>
      <c r="L217" s="29">
        <v>725000</v>
      </c>
      <c r="M217" s="29">
        <v>1500000</v>
      </c>
      <c r="N217" s="29">
        <v>2225000</v>
      </c>
      <c r="O217" s="29">
        <v>1404200</v>
      </c>
      <c r="P217" s="29">
        <v>3629200</v>
      </c>
      <c r="Q217" s="29">
        <v>900000</v>
      </c>
      <c r="R217" s="33" t="s">
        <v>1</v>
      </c>
      <c r="S217" s="43" t="s">
        <v>1</v>
      </c>
      <c r="T217" s="42"/>
      <c r="U217" s="42"/>
      <c r="V217" s="42"/>
      <c r="W217" s="29">
        <v>725000</v>
      </c>
      <c r="X217" s="41"/>
      <c r="Y217" s="40"/>
      <c r="Z217" s="39"/>
      <c r="AA217" s="37"/>
      <c r="AB217" s="38"/>
      <c r="AC217" s="37"/>
      <c r="AD217" s="37"/>
      <c r="AE217" s="36"/>
      <c r="AF217" s="35" t="s">
        <v>5</v>
      </c>
      <c r="AG217" s="29">
        <v>125000</v>
      </c>
      <c r="AH217" s="29">
        <v>4529200</v>
      </c>
    </row>
    <row r="218" spans="1:34" ht="12.75" customHeight="1" x14ac:dyDescent="0.2">
      <c r="A218" s="20"/>
      <c r="B218" s="32">
        <v>12060010</v>
      </c>
      <c r="C218" s="34" t="s">
        <v>76</v>
      </c>
      <c r="D218" s="34">
        <v>12060010</v>
      </c>
      <c r="E218" s="47" t="s">
        <v>79</v>
      </c>
      <c r="F218" s="46"/>
      <c r="G218" s="45" t="s">
        <v>78</v>
      </c>
      <c r="H218" s="40" t="s">
        <v>27</v>
      </c>
      <c r="I218" s="40" t="s">
        <v>26</v>
      </c>
      <c r="J218" s="44" t="s">
        <v>25</v>
      </c>
      <c r="K218" s="33"/>
      <c r="L218" s="29">
        <v>35000</v>
      </c>
      <c r="M218" s="29">
        <v>0</v>
      </c>
      <c r="N218" s="29">
        <v>35000</v>
      </c>
      <c r="O218" s="29">
        <v>0</v>
      </c>
      <c r="P218" s="29">
        <v>35000</v>
      </c>
      <c r="Q218" s="29">
        <v>0</v>
      </c>
      <c r="R218" s="33" t="s">
        <v>1</v>
      </c>
      <c r="S218" s="43" t="s">
        <v>1</v>
      </c>
      <c r="T218" s="42"/>
      <c r="U218" s="42"/>
      <c r="V218" s="42"/>
      <c r="W218" s="29">
        <v>35000</v>
      </c>
      <c r="X218" s="41"/>
      <c r="Y218" s="40"/>
      <c r="Z218" s="39"/>
      <c r="AA218" s="37"/>
      <c r="AB218" s="38"/>
      <c r="AC218" s="37"/>
      <c r="AD218" s="37"/>
      <c r="AE218" s="36"/>
      <c r="AF218" s="35" t="s">
        <v>24</v>
      </c>
      <c r="AG218" s="29">
        <v>0</v>
      </c>
      <c r="AH218" s="29">
        <v>35000</v>
      </c>
    </row>
    <row r="219" spans="1:34" ht="12.75" customHeight="1" x14ac:dyDescent="0.2">
      <c r="A219" s="20"/>
      <c r="B219" s="32">
        <v>12060010</v>
      </c>
      <c r="C219" s="34" t="s">
        <v>76</v>
      </c>
      <c r="D219" s="34">
        <v>12060010</v>
      </c>
      <c r="E219" s="47" t="s">
        <v>79</v>
      </c>
      <c r="F219" s="46"/>
      <c r="G219" s="45" t="s">
        <v>78</v>
      </c>
      <c r="H219" s="40" t="s">
        <v>20</v>
      </c>
      <c r="I219" s="40" t="s">
        <v>19</v>
      </c>
      <c r="J219" s="44" t="s">
        <v>6</v>
      </c>
      <c r="K219" s="33"/>
      <c r="L219" s="29">
        <v>181200</v>
      </c>
      <c r="M219" s="29">
        <v>274200</v>
      </c>
      <c r="N219" s="29">
        <v>455400</v>
      </c>
      <c r="O219" s="29">
        <v>214800</v>
      </c>
      <c r="P219" s="29">
        <v>670200</v>
      </c>
      <c r="Q219" s="29">
        <v>149800</v>
      </c>
      <c r="R219" s="33" t="s">
        <v>1</v>
      </c>
      <c r="S219" s="43" t="s">
        <v>1</v>
      </c>
      <c r="T219" s="42"/>
      <c r="U219" s="42"/>
      <c r="V219" s="42"/>
      <c r="W219" s="29">
        <v>181200</v>
      </c>
      <c r="X219" s="41"/>
      <c r="Y219" s="40"/>
      <c r="Z219" s="39"/>
      <c r="AA219" s="37"/>
      <c r="AB219" s="38"/>
      <c r="AC219" s="37"/>
      <c r="AD219" s="37"/>
      <c r="AE219" s="36"/>
      <c r="AF219" s="35" t="s">
        <v>5</v>
      </c>
      <c r="AG219" s="29">
        <v>0</v>
      </c>
      <c r="AH219" s="29">
        <v>820000</v>
      </c>
    </row>
    <row r="220" spans="1:34" ht="12.75" customHeight="1" x14ac:dyDescent="0.2">
      <c r="A220" s="20"/>
      <c r="B220" s="32">
        <v>12060010</v>
      </c>
      <c r="C220" s="34" t="s">
        <v>76</v>
      </c>
      <c r="D220" s="34">
        <v>12060010</v>
      </c>
      <c r="E220" s="47" t="s">
        <v>79</v>
      </c>
      <c r="F220" s="46"/>
      <c r="G220" s="45" t="s">
        <v>78</v>
      </c>
      <c r="H220" s="40" t="s">
        <v>40</v>
      </c>
      <c r="I220" s="40" t="s">
        <v>46</v>
      </c>
      <c r="J220" s="44" t="s">
        <v>48</v>
      </c>
      <c r="K220" s="33"/>
      <c r="L220" s="29">
        <v>0</v>
      </c>
      <c r="M220" s="29">
        <v>0</v>
      </c>
      <c r="N220" s="29">
        <v>0</v>
      </c>
      <c r="O220" s="29">
        <v>45600</v>
      </c>
      <c r="P220" s="29">
        <v>45600</v>
      </c>
      <c r="Q220" s="29">
        <v>0</v>
      </c>
      <c r="R220" s="33" t="s">
        <v>1</v>
      </c>
      <c r="S220" s="43" t="s">
        <v>1</v>
      </c>
      <c r="T220" s="42"/>
      <c r="U220" s="42"/>
      <c r="V220" s="42"/>
      <c r="W220" s="29">
        <v>0</v>
      </c>
      <c r="X220" s="41"/>
      <c r="Y220" s="40"/>
      <c r="Z220" s="39"/>
      <c r="AA220" s="37"/>
      <c r="AB220" s="38"/>
      <c r="AC220" s="37"/>
      <c r="AD220" s="37"/>
      <c r="AE220" s="36"/>
      <c r="AF220" s="35" t="s">
        <v>47</v>
      </c>
      <c r="AG220" s="29">
        <v>0</v>
      </c>
      <c r="AH220" s="29">
        <v>45600</v>
      </c>
    </row>
    <row r="221" spans="1:34" ht="12.75" customHeight="1" x14ac:dyDescent="0.2">
      <c r="A221" s="20"/>
      <c r="B221" s="32">
        <v>12060010</v>
      </c>
      <c r="C221" s="34" t="s">
        <v>76</v>
      </c>
      <c r="D221" s="34">
        <v>12060010</v>
      </c>
      <c r="E221" s="47" t="s">
        <v>75</v>
      </c>
      <c r="F221" s="46"/>
      <c r="G221" s="45" t="s">
        <v>77</v>
      </c>
      <c r="H221" s="40" t="s">
        <v>29</v>
      </c>
      <c r="I221" s="40" t="s">
        <v>28</v>
      </c>
      <c r="J221" s="44" t="s">
        <v>6</v>
      </c>
      <c r="K221" s="33"/>
      <c r="L221" s="29">
        <v>2240000</v>
      </c>
      <c r="M221" s="29">
        <v>3400000</v>
      </c>
      <c r="N221" s="29">
        <v>5640000</v>
      </c>
      <c r="O221" s="29">
        <v>2681500</v>
      </c>
      <c r="P221" s="29">
        <v>8321500</v>
      </c>
      <c r="Q221" s="29">
        <v>2477500</v>
      </c>
      <c r="R221" s="33" t="s">
        <v>1</v>
      </c>
      <c r="S221" s="43" t="s">
        <v>1</v>
      </c>
      <c r="T221" s="42"/>
      <c r="U221" s="42"/>
      <c r="V221" s="42"/>
      <c r="W221" s="29">
        <v>2240000</v>
      </c>
      <c r="X221" s="41"/>
      <c r="Y221" s="40"/>
      <c r="Z221" s="39"/>
      <c r="AA221" s="37"/>
      <c r="AB221" s="38"/>
      <c r="AC221" s="37"/>
      <c r="AD221" s="37"/>
      <c r="AE221" s="36"/>
      <c r="AF221" s="35" t="s">
        <v>5</v>
      </c>
      <c r="AG221" s="29">
        <v>440000</v>
      </c>
      <c r="AH221" s="29">
        <v>10799000</v>
      </c>
    </row>
    <row r="222" spans="1:34" ht="12.75" customHeight="1" x14ac:dyDescent="0.2">
      <c r="A222" s="20"/>
      <c r="B222" s="32">
        <v>12060010</v>
      </c>
      <c r="C222" s="34" t="s">
        <v>76</v>
      </c>
      <c r="D222" s="34">
        <v>12060010</v>
      </c>
      <c r="E222" s="47" t="s">
        <v>75</v>
      </c>
      <c r="F222" s="46"/>
      <c r="G222" s="45" t="s">
        <v>77</v>
      </c>
      <c r="H222" s="40" t="s">
        <v>27</v>
      </c>
      <c r="I222" s="40" t="s">
        <v>26</v>
      </c>
      <c r="J222" s="44" t="s">
        <v>25</v>
      </c>
      <c r="K222" s="33"/>
      <c r="L222" s="29">
        <v>0</v>
      </c>
      <c r="M222" s="29">
        <v>140000</v>
      </c>
      <c r="N222" s="29">
        <v>140000</v>
      </c>
      <c r="O222" s="29">
        <v>0</v>
      </c>
      <c r="P222" s="29">
        <v>140000</v>
      </c>
      <c r="Q222" s="29">
        <v>0</v>
      </c>
      <c r="R222" s="33" t="s">
        <v>1</v>
      </c>
      <c r="S222" s="43" t="s">
        <v>1</v>
      </c>
      <c r="T222" s="42"/>
      <c r="U222" s="42"/>
      <c r="V222" s="42"/>
      <c r="W222" s="29">
        <v>0</v>
      </c>
      <c r="X222" s="41"/>
      <c r="Y222" s="40"/>
      <c r="Z222" s="39"/>
      <c r="AA222" s="37"/>
      <c r="AB222" s="38"/>
      <c r="AC222" s="37"/>
      <c r="AD222" s="37"/>
      <c r="AE222" s="36"/>
      <c r="AF222" s="35" t="s">
        <v>24</v>
      </c>
      <c r="AG222" s="29">
        <v>0</v>
      </c>
      <c r="AH222" s="29">
        <v>140000</v>
      </c>
    </row>
    <row r="223" spans="1:34" ht="12.75" customHeight="1" x14ac:dyDescent="0.2">
      <c r="A223" s="20"/>
      <c r="B223" s="32">
        <v>12060010</v>
      </c>
      <c r="C223" s="34" t="s">
        <v>76</v>
      </c>
      <c r="D223" s="34">
        <v>12060010</v>
      </c>
      <c r="E223" s="47" t="s">
        <v>75</v>
      </c>
      <c r="F223" s="46"/>
      <c r="G223" s="45" t="s">
        <v>77</v>
      </c>
      <c r="H223" s="40" t="s">
        <v>20</v>
      </c>
      <c r="I223" s="40" t="s">
        <v>19</v>
      </c>
      <c r="J223" s="44" t="s">
        <v>6</v>
      </c>
      <c r="K223" s="33"/>
      <c r="L223" s="29">
        <v>543600</v>
      </c>
      <c r="M223" s="29">
        <v>696600</v>
      </c>
      <c r="N223" s="29">
        <v>1240200</v>
      </c>
      <c r="O223" s="29">
        <v>504900</v>
      </c>
      <c r="P223" s="29">
        <v>1745100</v>
      </c>
      <c r="Q223" s="29">
        <v>415200</v>
      </c>
      <c r="R223" s="33" t="s">
        <v>1</v>
      </c>
      <c r="S223" s="43" t="s">
        <v>1</v>
      </c>
      <c r="T223" s="42"/>
      <c r="U223" s="42"/>
      <c r="V223" s="42"/>
      <c r="W223" s="29">
        <v>543600</v>
      </c>
      <c r="X223" s="41"/>
      <c r="Y223" s="40"/>
      <c r="Z223" s="39"/>
      <c r="AA223" s="37"/>
      <c r="AB223" s="38"/>
      <c r="AC223" s="37"/>
      <c r="AD223" s="37"/>
      <c r="AE223" s="36"/>
      <c r="AF223" s="35" t="s">
        <v>5</v>
      </c>
      <c r="AG223" s="29">
        <v>0</v>
      </c>
      <c r="AH223" s="29">
        <v>2160300</v>
      </c>
    </row>
    <row r="224" spans="1:34" ht="12.75" customHeight="1" x14ac:dyDescent="0.2">
      <c r="A224" s="20"/>
      <c r="B224" s="32">
        <v>12060010</v>
      </c>
      <c r="C224" s="34" t="s">
        <v>76</v>
      </c>
      <c r="D224" s="34">
        <v>12060010</v>
      </c>
      <c r="E224" s="47" t="s">
        <v>75</v>
      </c>
      <c r="F224" s="46"/>
      <c r="G224" s="45" t="s">
        <v>74</v>
      </c>
      <c r="H224" s="40" t="s">
        <v>29</v>
      </c>
      <c r="I224" s="40" t="s">
        <v>28</v>
      </c>
      <c r="J224" s="44" t="s">
        <v>6</v>
      </c>
      <c r="K224" s="33"/>
      <c r="L224" s="29">
        <v>455000</v>
      </c>
      <c r="M224" s="29">
        <v>952200</v>
      </c>
      <c r="N224" s="29">
        <v>1407200</v>
      </c>
      <c r="O224" s="29">
        <v>360000</v>
      </c>
      <c r="P224" s="29">
        <v>1767200</v>
      </c>
      <c r="Q224" s="29">
        <v>642300</v>
      </c>
      <c r="R224" s="33" t="s">
        <v>1</v>
      </c>
      <c r="S224" s="43" t="s">
        <v>1</v>
      </c>
      <c r="T224" s="42"/>
      <c r="U224" s="42"/>
      <c r="V224" s="42"/>
      <c r="W224" s="29">
        <v>455000</v>
      </c>
      <c r="X224" s="41"/>
      <c r="Y224" s="40"/>
      <c r="Z224" s="39"/>
      <c r="AA224" s="37"/>
      <c r="AB224" s="38"/>
      <c r="AC224" s="37"/>
      <c r="AD224" s="37"/>
      <c r="AE224" s="36"/>
      <c r="AF224" s="35" t="s">
        <v>5</v>
      </c>
      <c r="AG224" s="29">
        <v>75000</v>
      </c>
      <c r="AH224" s="29">
        <v>2409500</v>
      </c>
    </row>
    <row r="225" spans="1:34" ht="12.75" customHeight="1" x14ac:dyDescent="0.2">
      <c r="A225" s="20"/>
      <c r="B225" s="32">
        <v>12060010</v>
      </c>
      <c r="C225" s="34" t="s">
        <v>76</v>
      </c>
      <c r="D225" s="34">
        <v>12060010</v>
      </c>
      <c r="E225" s="47" t="s">
        <v>75</v>
      </c>
      <c r="F225" s="46"/>
      <c r="G225" s="45" t="s">
        <v>74</v>
      </c>
      <c r="H225" s="40" t="s">
        <v>27</v>
      </c>
      <c r="I225" s="40" t="s">
        <v>26</v>
      </c>
      <c r="J225" s="44" t="s">
        <v>25</v>
      </c>
      <c r="K225" s="33"/>
      <c r="L225" s="29">
        <v>0</v>
      </c>
      <c r="M225" s="29">
        <v>105000</v>
      </c>
      <c r="N225" s="29">
        <v>105000</v>
      </c>
      <c r="O225" s="29">
        <v>0</v>
      </c>
      <c r="P225" s="29">
        <v>105000</v>
      </c>
      <c r="Q225" s="29">
        <v>0</v>
      </c>
      <c r="R225" s="33" t="s">
        <v>1</v>
      </c>
      <c r="S225" s="43" t="s">
        <v>1</v>
      </c>
      <c r="T225" s="42"/>
      <c r="U225" s="42"/>
      <c r="V225" s="42"/>
      <c r="W225" s="29">
        <v>0</v>
      </c>
      <c r="X225" s="41"/>
      <c r="Y225" s="40"/>
      <c r="Z225" s="39"/>
      <c r="AA225" s="37"/>
      <c r="AB225" s="38"/>
      <c r="AC225" s="37"/>
      <c r="AD225" s="37"/>
      <c r="AE225" s="36"/>
      <c r="AF225" s="35" t="s">
        <v>24</v>
      </c>
      <c r="AG225" s="29">
        <v>0</v>
      </c>
      <c r="AH225" s="29">
        <v>105000</v>
      </c>
    </row>
    <row r="226" spans="1:34" ht="12.75" customHeight="1" x14ac:dyDescent="0.2">
      <c r="A226" s="20"/>
      <c r="B226" s="32">
        <v>12060010</v>
      </c>
      <c r="C226" s="34" t="s">
        <v>76</v>
      </c>
      <c r="D226" s="34">
        <v>12060010</v>
      </c>
      <c r="E226" s="47" t="s">
        <v>75</v>
      </c>
      <c r="F226" s="46"/>
      <c r="G226" s="45" t="s">
        <v>74</v>
      </c>
      <c r="H226" s="40" t="s">
        <v>20</v>
      </c>
      <c r="I226" s="40" t="s">
        <v>19</v>
      </c>
      <c r="J226" s="44" t="s">
        <v>6</v>
      </c>
      <c r="K226" s="33"/>
      <c r="L226" s="29">
        <v>115400</v>
      </c>
      <c r="M226" s="29">
        <v>172200</v>
      </c>
      <c r="N226" s="29">
        <v>287600</v>
      </c>
      <c r="O226" s="29">
        <v>113900</v>
      </c>
      <c r="P226" s="29">
        <v>401500</v>
      </c>
      <c r="Q226" s="29">
        <v>94200</v>
      </c>
      <c r="R226" s="33" t="s">
        <v>1</v>
      </c>
      <c r="S226" s="43" t="s">
        <v>1</v>
      </c>
      <c r="T226" s="42"/>
      <c r="U226" s="42"/>
      <c r="V226" s="42"/>
      <c r="W226" s="29">
        <v>115400</v>
      </c>
      <c r="X226" s="41"/>
      <c r="Y226" s="40"/>
      <c r="Z226" s="39"/>
      <c r="AA226" s="37"/>
      <c r="AB226" s="38"/>
      <c r="AC226" s="37"/>
      <c r="AD226" s="37"/>
      <c r="AE226" s="36"/>
      <c r="AF226" s="35" t="s">
        <v>5</v>
      </c>
      <c r="AG226" s="29">
        <v>0</v>
      </c>
      <c r="AH226" s="29">
        <v>495700</v>
      </c>
    </row>
    <row r="227" spans="1:34" ht="12.75" customHeight="1" x14ac:dyDescent="0.2">
      <c r="A227" s="20"/>
      <c r="B227" s="32" t="s">
        <v>1</v>
      </c>
      <c r="C227" s="31"/>
      <c r="D227" s="144" t="s">
        <v>4</v>
      </c>
      <c r="E227" s="144"/>
      <c r="F227" s="144"/>
      <c r="G227" s="144"/>
      <c r="H227" s="144"/>
      <c r="I227" s="144"/>
      <c r="J227" s="144"/>
      <c r="K227" s="144"/>
      <c r="L227" s="30">
        <v>4295200</v>
      </c>
      <c r="M227" s="29">
        <v>7240200</v>
      </c>
      <c r="N227" s="29">
        <v>11535400</v>
      </c>
      <c r="O227" s="29">
        <v>5324900</v>
      </c>
      <c r="P227" s="29">
        <v>16860300</v>
      </c>
      <c r="Q227" s="28">
        <v>4679000</v>
      </c>
      <c r="R227" s="145" t="s">
        <v>1</v>
      </c>
      <c r="S227" s="145"/>
      <c r="T227" s="145"/>
      <c r="U227" s="145"/>
      <c r="V227" s="145"/>
      <c r="W227" s="26">
        <v>4295200</v>
      </c>
      <c r="X227" s="146"/>
      <c r="Y227" s="146"/>
      <c r="Z227" s="146"/>
      <c r="AA227" s="146"/>
      <c r="AB227" s="146"/>
      <c r="AC227" s="146"/>
      <c r="AD227" s="146"/>
      <c r="AE227" s="146"/>
      <c r="AF227" s="147"/>
      <c r="AG227" s="26">
        <v>640000</v>
      </c>
      <c r="AH227" s="25">
        <v>21539300</v>
      </c>
    </row>
    <row r="228" spans="1:34" ht="21.75" customHeight="1" x14ac:dyDescent="0.2">
      <c r="A228" s="20"/>
      <c r="B228" s="32" t="s">
        <v>1</v>
      </c>
      <c r="C228" s="31"/>
      <c r="D228" s="139">
        <v>12070010</v>
      </c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</row>
    <row r="229" spans="1:34" ht="12.75" customHeight="1" x14ac:dyDescent="0.2">
      <c r="A229" s="20"/>
      <c r="B229" s="32">
        <v>12070010</v>
      </c>
      <c r="C229" s="34" t="s">
        <v>23</v>
      </c>
      <c r="D229" s="34">
        <v>12070010</v>
      </c>
      <c r="E229" s="47" t="s">
        <v>22</v>
      </c>
      <c r="F229" s="46"/>
      <c r="G229" s="45" t="s">
        <v>36</v>
      </c>
      <c r="H229" s="40" t="s">
        <v>73</v>
      </c>
      <c r="I229" s="40" t="s">
        <v>28</v>
      </c>
      <c r="J229" s="44" t="s">
        <v>6</v>
      </c>
      <c r="K229" s="33"/>
      <c r="L229" s="29">
        <v>2284900</v>
      </c>
      <c r="M229" s="29">
        <v>3358400</v>
      </c>
      <c r="N229" s="29">
        <v>5643300</v>
      </c>
      <c r="O229" s="29">
        <v>2608400</v>
      </c>
      <c r="P229" s="29">
        <v>8251700</v>
      </c>
      <c r="Q229" s="29">
        <v>3831200</v>
      </c>
      <c r="R229" s="33" t="s">
        <v>1</v>
      </c>
      <c r="S229" s="43" t="s">
        <v>1</v>
      </c>
      <c r="T229" s="42"/>
      <c r="U229" s="42"/>
      <c r="V229" s="42"/>
      <c r="W229" s="29">
        <v>2284900</v>
      </c>
      <c r="X229" s="41"/>
      <c r="Y229" s="40"/>
      <c r="Z229" s="39"/>
      <c r="AA229" s="37"/>
      <c r="AB229" s="38"/>
      <c r="AC229" s="37"/>
      <c r="AD229" s="37"/>
      <c r="AE229" s="36"/>
      <c r="AF229" s="35" t="s">
        <v>5</v>
      </c>
      <c r="AG229" s="29">
        <v>170000</v>
      </c>
      <c r="AH229" s="29">
        <v>12082900</v>
      </c>
    </row>
    <row r="230" spans="1:34" ht="12.75" customHeight="1" x14ac:dyDescent="0.2">
      <c r="A230" s="20"/>
      <c r="B230" s="32">
        <v>12070010</v>
      </c>
      <c r="C230" s="34" t="s">
        <v>23</v>
      </c>
      <c r="D230" s="34">
        <v>12070010</v>
      </c>
      <c r="E230" s="47" t="s">
        <v>22</v>
      </c>
      <c r="F230" s="46"/>
      <c r="G230" s="45" t="s">
        <v>36</v>
      </c>
      <c r="H230" s="40" t="s">
        <v>66</v>
      </c>
      <c r="I230" s="40" t="s">
        <v>26</v>
      </c>
      <c r="J230" s="44" t="s">
        <v>72</v>
      </c>
      <c r="K230" s="33"/>
      <c r="L230" s="29">
        <v>6000</v>
      </c>
      <c r="M230" s="29">
        <v>6000</v>
      </c>
      <c r="N230" s="29">
        <v>12000</v>
      </c>
      <c r="O230" s="29">
        <v>6000</v>
      </c>
      <c r="P230" s="29">
        <v>18000</v>
      </c>
      <c r="Q230" s="29">
        <v>6000</v>
      </c>
      <c r="R230" s="33" t="s">
        <v>1</v>
      </c>
      <c r="S230" s="43" t="s">
        <v>1</v>
      </c>
      <c r="T230" s="42"/>
      <c r="U230" s="42"/>
      <c r="V230" s="42"/>
      <c r="W230" s="29">
        <v>6000</v>
      </c>
      <c r="X230" s="41"/>
      <c r="Y230" s="40"/>
      <c r="Z230" s="39"/>
      <c r="AA230" s="37"/>
      <c r="AB230" s="38"/>
      <c r="AC230" s="37"/>
      <c r="AD230" s="37"/>
      <c r="AE230" s="36"/>
      <c r="AF230" s="35" t="s">
        <v>71</v>
      </c>
      <c r="AG230" s="29">
        <v>2000</v>
      </c>
      <c r="AH230" s="29">
        <v>24000</v>
      </c>
    </row>
    <row r="231" spans="1:34" ht="12.75" customHeight="1" x14ac:dyDescent="0.2">
      <c r="A231" s="20"/>
      <c r="B231" s="32">
        <v>12070010</v>
      </c>
      <c r="C231" s="34" t="s">
        <v>23</v>
      </c>
      <c r="D231" s="34">
        <v>12070010</v>
      </c>
      <c r="E231" s="47" t="s">
        <v>22</v>
      </c>
      <c r="F231" s="46"/>
      <c r="G231" s="45" t="s">
        <v>36</v>
      </c>
      <c r="H231" s="40" t="s">
        <v>66</v>
      </c>
      <c r="I231" s="40" t="s">
        <v>26</v>
      </c>
      <c r="J231" s="44" t="s">
        <v>70</v>
      </c>
      <c r="K231" s="33"/>
      <c r="L231" s="29">
        <v>66600</v>
      </c>
      <c r="M231" s="29">
        <v>65700</v>
      </c>
      <c r="N231" s="29">
        <v>132300</v>
      </c>
      <c r="O231" s="29">
        <v>65700</v>
      </c>
      <c r="P231" s="29">
        <v>198000</v>
      </c>
      <c r="Q231" s="29">
        <v>65700</v>
      </c>
      <c r="R231" s="33" t="s">
        <v>1</v>
      </c>
      <c r="S231" s="43" t="s">
        <v>1</v>
      </c>
      <c r="T231" s="42"/>
      <c r="U231" s="42"/>
      <c r="V231" s="42"/>
      <c r="W231" s="29">
        <v>66600</v>
      </c>
      <c r="X231" s="41"/>
      <c r="Y231" s="40"/>
      <c r="Z231" s="39"/>
      <c r="AA231" s="37"/>
      <c r="AB231" s="38"/>
      <c r="AC231" s="37"/>
      <c r="AD231" s="37"/>
      <c r="AE231" s="36"/>
      <c r="AF231" s="35" t="s">
        <v>69</v>
      </c>
      <c r="AG231" s="29">
        <v>22800</v>
      </c>
      <c r="AH231" s="29">
        <v>263700</v>
      </c>
    </row>
    <row r="232" spans="1:34" ht="12.75" customHeight="1" x14ac:dyDescent="0.2">
      <c r="A232" s="20"/>
      <c r="B232" s="32">
        <v>12070010</v>
      </c>
      <c r="C232" s="34" t="s">
        <v>23</v>
      </c>
      <c r="D232" s="34">
        <v>12070010</v>
      </c>
      <c r="E232" s="47" t="s">
        <v>22</v>
      </c>
      <c r="F232" s="46"/>
      <c r="G232" s="45" t="s">
        <v>36</v>
      </c>
      <c r="H232" s="40" t="s">
        <v>66</v>
      </c>
      <c r="I232" s="40" t="s">
        <v>26</v>
      </c>
      <c r="J232" s="44" t="s">
        <v>68</v>
      </c>
      <c r="K232" s="33"/>
      <c r="L232" s="29">
        <v>19900</v>
      </c>
      <c r="M232" s="29">
        <v>19800</v>
      </c>
      <c r="N232" s="29">
        <v>39700</v>
      </c>
      <c r="O232" s="29">
        <v>19800</v>
      </c>
      <c r="P232" s="29">
        <v>59500</v>
      </c>
      <c r="Q232" s="29">
        <v>19800</v>
      </c>
      <c r="R232" s="33" t="s">
        <v>1</v>
      </c>
      <c r="S232" s="43" t="s">
        <v>1</v>
      </c>
      <c r="T232" s="42"/>
      <c r="U232" s="42"/>
      <c r="V232" s="42"/>
      <c r="W232" s="29">
        <v>19900</v>
      </c>
      <c r="X232" s="41"/>
      <c r="Y232" s="40"/>
      <c r="Z232" s="39"/>
      <c r="AA232" s="37"/>
      <c r="AB232" s="38"/>
      <c r="AC232" s="37"/>
      <c r="AD232" s="37"/>
      <c r="AE232" s="36"/>
      <c r="AF232" s="35" t="s">
        <v>67</v>
      </c>
      <c r="AG232" s="29">
        <v>6700</v>
      </c>
      <c r="AH232" s="29">
        <v>79300</v>
      </c>
    </row>
    <row r="233" spans="1:34" ht="12.75" customHeight="1" x14ac:dyDescent="0.2">
      <c r="A233" s="20"/>
      <c r="B233" s="32">
        <v>12070010</v>
      </c>
      <c r="C233" s="34" t="s">
        <v>23</v>
      </c>
      <c r="D233" s="34">
        <v>12070010</v>
      </c>
      <c r="E233" s="47" t="s">
        <v>22</v>
      </c>
      <c r="F233" s="46"/>
      <c r="G233" s="45" t="s">
        <v>36</v>
      </c>
      <c r="H233" s="40" t="s">
        <v>66</v>
      </c>
      <c r="I233" s="40" t="s">
        <v>26</v>
      </c>
      <c r="J233" s="44" t="s">
        <v>25</v>
      </c>
      <c r="K233" s="33"/>
      <c r="L233" s="29">
        <v>35000</v>
      </c>
      <c r="M233" s="29">
        <v>105000</v>
      </c>
      <c r="N233" s="29">
        <v>140000</v>
      </c>
      <c r="O233" s="29">
        <v>140000</v>
      </c>
      <c r="P233" s="29">
        <v>280000</v>
      </c>
      <c r="Q233" s="29">
        <v>35000</v>
      </c>
      <c r="R233" s="33" t="s">
        <v>1</v>
      </c>
      <c r="S233" s="43" t="s">
        <v>1</v>
      </c>
      <c r="T233" s="42"/>
      <c r="U233" s="42"/>
      <c r="V233" s="42"/>
      <c r="W233" s="29">
        <v>35000</v>
      </c>
      <c r="X233" s="41"/>
      <c r="Y233" s="40"/>
      <c r="Z233" s="39"/>
      <c r="AA233" s="37"/>
      <c r="AB233" s="38"/>
      <c r="AC233" s="37"/>
      <c r="AD233" s="37"/>
      <c r="AE233" s="36"/>
      <c r="AF233" s="35" t="s">
        <v>24</v>
      </c>
      <c r="AG233" s="29">
        <v>0</v>
      </c>
      <c r="AH233" s="29">
        <v>315000</v>
      </c>
    </row>
    <row r="234" spans="1:34" ht="12.75" customHeight="1" x14ac:dyDescent="0.2">
      <c r="A234" s="20"/>
      <c r="B234" s="32">
        <v>12070010</v>
      </c>
      <c r="C234" s="34" t="s">
        <v>23</v>
      </c>
      <c r="D234" s="34">
        <v>12070010</v>
      </c>
      <c r="E234" s="47" t="s">
        <v>22</v>
      </c>
      <c r="F234" s="46"/>
      <c r="G234" s="45" t="s">
        <v>36</v>
      </c>
      <c r="H234" s="40" t="s">
        <v>65</v>
      </c>
      <c r="I234" s="40" t="s">
        <v>19</v>
      </c>
      <c r="J234" s="44" t="s">
        <v>6</v>
      </c>
      <c r="K234" s="33"/>
      <c r="L234" s="29">
        <v>620000</v>
      </c>
      <c r="M234" s="29">
        <v>1020000</v>
      </c>
      <c r="N234" s="29">
        <v>1640000</v>
      </c>
      <c r="O234" s="29">
        <v>797000</v>
      </c>
      <c r="P234" s="29">
        <v>2437000</v>
      </c>
      <c r="Q234" s="29">
        <v>935900</v>
      </c>
      <c r="R234" s="33" t="s">
        <v>1</v>
      </c>
      <c r="S234" s="43" t="s">
        <v>1</v>
      </c>
      <c r="T234" s="42"/>
      <c r="U234" s="42"/>
      <c r="V234" s="42"/>
      <c r="W234" s="29">
        <v>620000</v>
      </c>
      <c r="X234" s="41"/>
      <c r="Y234" s="40"/>
      <c r="Z234" s="39"/>
      <c r="AA234" s="37"/>
      <c r="AB234" s="38"/>
      <c r="AC234" s="37"/>
      <c r="AD234" s="37"/>
      <c r="AE234" s="36"/>
      <c r="AF234" s="35" t="s">
        <v>5</v>
      </c>
      <c r="AG234" s="29">
        <v>0</v>
      </c>
      <c r="AH234" s="29">
        <v>3372900</v>
      </c>
    </row>
    <row r="235" spans="1:34" ht="12.75" customHeight="1" x14ac:dyDescent="0.2">
      <c r="A235" s="20"/>
      <c r="B235" s="32">
        <v>12070010</v>
      </c>
      <c r="C235" s="34" t="s">
        <v>23</v>
      </c>
      <c r="D235" s="34">
        <v>12070010</v>
      </c>
      <c r="E235" s="47" t="s">
        <v>22</v>
      </c>
      <c r="F235" s="46"/>
      <c r="G235" s="45" t="s">
        <v>36</v>
      </c>
      <c r="H235" s="40" t="s">
        <v>64</v>
      </c>
      <c r="I235" s="40" t="s">
        <v>46</v>
      </c>
      <c r="J235" s="44" t="s">
        <v>48</v>
      </c>
      <c r="K235" s="33"/>
      <c r="L235" s="29">
        <v>36000</v>
      </c>
      <c r="M235" s="29">
        <v>36000</v>
      </c>
      <c r="N235" s="29">
        <v>72000</v>
      </c>
      <c r="O235" s="29">
        <v>36000</v>
      </c>
      <c r="P235" s="29">
        <v>108000</v>
      </c>
      <c r="Q235" s="29">
        <v>35900</v>
      </c>
      <c r="R235" s="33" t="s">
        <v>1</v>
      </c>
      <c r="S235" s="43" t="s">
        <v>1</v>
      </c>
      <c r="T235" s="42"/>
      <c r="U235" s="42"/>
      <c r="V235" s="42"/>
      <c r="W235" s="29">
        <v>36000</v>
      </c>
      <c r="X235" s="41"/>
      <c r="Y235" s="40"/>
      <c r="Z235" s="39"/>
      <c r="AA235" s="37"/>
      <c r="AB235" s="38"/>
      <c r="AC235" s="37"/>
      <c r="AD235" s="37"/>
      <c r="AE235" s="36"/>
      <c r="AF235" s="35" t="s">
        <v>47</v>
      </c>
      <c r="AG235" s="29">
        <v>12000</v>
      </c>
      <c r="AH235" s="29">
        <v>143900</v>
      </c>
    </row>
    <row r="236" spans="1:34" ht="12.75" customHeight="1" x14ac:dyDescent="0.2">
      <c r="A236" s="20"/>
      <c r="B236" s="32">
        <v>12070010</v>
      </c>
      <c r="C236" s="34" t="s">
        <v>23</v>
      </c>
      <c r="D236" s="34">
        <v>12070010</v>
      </c>
      <c r="E236" s="47" t="s">
        <v>22</v>
      </c>
      <c r="F236" s="46"/>
      <c r="G236" s="45" t="s">
        <v>36</v>
      </c>
      <c r="H236" s="40" t="s">
        <v>40</v>
      </c>
      <c r="I236" s="40" t="s">
        <v>63</v>
      </c>
      <c r="J236" s="44" t="s">
        <v>6</v>
      </c>
      <c r="K236" s="33"/>
      <c r="L236" s="29">
        <v>40000</v>
      </c>
      <c r="M236" s="29">
        <v>54000</v>
      </c>
      <c r="N236" s="29">
        <v>94000</v>
      </c>
      <c r="O236" s="29">
        <v>54000</v>
      </c>
      <c r="P236" s="29">
        <v>148000</v>
      </c>
      <c r="Q236" s="29">
        <v>65000</v>
      </c>
      <c r="R236" s="33" t="s">
        <v>1</v>
      </c>
      <c r="S236" s="43" t="s">
        <v>1</v>
      </c>
      <c r="T236" s="42"/>
      <c r="U236" s="42"/>
      <c r="V236" s="42"/>
      <c r="W236" s="29">
        <v>40000</v>
      </c>
      <c r="X236" s="41"/>
      <c r="Y236" s="40"/>
      <c r="Z236" s="39"/>
      <c r="AA236" s="37"/>
      <c r="AB236" s="38"/>
      <c r="AC236" s="37"/>
      <c r="AD236" s="37"/>
      <c r="AE236" s="36"/>
      <c r="AF236" s="35" t="s">
        <v>5</v>
      </c>
      <c r="AG236" s="29">
        <v>4000</v>
      </c>
      <c r="AH236" s="29">
        <v>213000</v>
      </c>
    </row>
    <row r="237" spans="1:34" ht="12.75" customHeight="1" x14ac:dyDescent="0.2">
      <c r="A237" s="20"/>
      <c r="B237" s="32">
        <v>12070010</v>
      </c>
      <c r="C237" s="34" t="s">
        <v>23</v>
      </c>
      <c r="D237" s="34">
        <v>12070010</v>
      </c>
      <c r="E237" s="47" t="s">
        <v>22</v>
      </c>
      <c r="F237" s="46"/>
      <c r="G237" s="45" t="s">
        <v>36</v>
      </c>
      <c r="H237" s="40" t="s">
        <v>40</v>
      </c>
      <c r="I237" s="40" t="s">
        <v>58</v>
      </c>
      <c r="J237" s="44" t="s">
        <v>62</v>
      </c>
      <c r="K237" s="33"/>
      <c r="L237" s="29">
        <v>19500</v>
      </c>
      <c r="M237" s="29">
        <v>17000</v>
      </c>
      <c r="N237" s="29">
        <v>36500</v>
      </c>
      <c r="O237" s="29">
        <v>8500</v>
      </c>
      <c r="P237" s="29">
        <v>45000</v>
      </c>
      <c r="Q237" s="29">
        <v>16800</v>
      </c>
      <c r="R237" s="33" t="s">
        <v>1</v>
      </c>
      <c r="S237" s="43" t="s">
        <v>1</v>
      </c>
      <c r="T237" s="42"/>
      <c r="U237" s="42"/>
      <c r="V237" s="42"/>
      <c r="W237" s="29">
        <v>19500</v>
      </c>
      <c r="X237" s="41"/>
      <c r="Y237" s="40"/>
      <c r="Z237" s="39"/>
      <c r="AA237" s="37"/>
      <c r="AB237" s="38"/>
      <c r="AC237" s="37"/>
      <c r="AD237" s="37"/>
      <c r="AE237" s="36"/>
      <c r="AF237" s="35" t="s">
        <v>61</v>
      </c>
      <c r="AG237" s="29">
        <v>6500</v>
      </c>
      <c r="AH237" s="29">
        <v>61800</v>
      </c>
    </row>
    <row r="238" spans="1:34" ht="12.75" customHeight="1" x14ac:dyDescent="0.2">
      <c r="A238" s="20"/>
      <c r="B238" s="32">
        <v>12070010</v>
      </c>
      <c r="C238" s="34" t="s">
        <v>23</v>
      </c>
      <c r="D238" s="34">
        <v>12070010</v>
      </c>
      <c r="E238" s="47" t="s">
        <v>22</v>
      </c>
      <c r="F238" s="46"/>
      <c r="G238" s="45" t="s">
        <v>36</v>
      </c>
      <c r="H238" s="40" t="s">
        <v>40</v>
      </c>
      <c r="I238" s="40" t="s">
        <v>58</v>
      </c>
      <c r="J238" s="44" t="s">
        <v>60</v>
      </c>
      <c r="K238" s="33"/>
      <c r="L238" s="29">
        <v>19500</v>
      </c>
      <c r="M238" s="29">
        <v>16500</v>
      </c>
      <c r="N238" s="29">
        <v>36000</v>
      </c>
      <c r="O238" s="29">
        <v>14000</v>
      </c>
      <c r="P238" s="29">
        <v>50000</v>
      </c>
      <c r="Q238" s="29">
        <v>18000</v>
      </c>
      <c r="R238" s="33" t="s">
        <v>1</v>
      </c>
      <c r="S238" s="43" t="s">
        <v>1</v>
      </c>
      <c r="T238" s="42"/>
      <c r="U238" s="42"/>
      <c r="V238" s="42"/>
      <c r="W238" s="29">
        <v>19500</v>
      </c>
      <c r="X238" s="41"/>
      <c r="Y238" s="40"/>
      <c r="Z238" s="39"/>
      <c r="AA238" s="37"/>
      <c r="AB238" s="38"/>
      <c r="AC238" s="37"/>
      <c r="AD238" s="37"/>
      <c r="AE238" s="36"/>
      <c r="AF238" s="35" t="s">
        <v>59</v>
      </c>
      <c r="AG238" s="29">
        <v>6500</v>
      </c>
      <c r="AH238" s="29">
        <v>68000</v>
      </c>
    </row>
    <row r="239" spans="1:34" ht="12.75" customHeight="1" x14ac:dyDescent="0.2">
      <c r="A239" s="20"/>
      <c r="B239" s="32">
        <v>12070010</v>
      </c>
      <c r="C239" s="34" t="s">
        <v>23</v>
      </c>
      <c r="D239" s="34">
        <v>12070010</v>
      </c>
      <c r="E239" s="47" t="s">
        <v>22</v>
      </c>
      <c r="F239" s="46"/>
      <c r="G239" s="45" t="s">
        <v>36</v>
      </c>
      <c r="H239" s="40" t="s">
        <v>40</v>
      </c>
      <c r="I239" s="40" t="s">
        <v>58</v>
      </c>
      <c r="J239" s="44" t="s">
        <v>57</v>
      </c>
      <c r="K239" s="33"/>
      <c r="L239" s="29">
        <v>2800</v>
      </c>
      <c r="M239" s="29">
        <v>3000</v>
      </c>
      <c r="N239" s="29">
        <v>5800</v>
      </c>
      <c r="O239" s="29">
        <v>3000</v>
      </c>
      <c r="P239" s="29">
        <v>8800</v>
      </c>
      <c r="Q239" s="29">
        <v>3000</v>
      </c>
      <c r="R239" s="33" t="s">
        <v>1</v>
      </c>
      <c r="S239" s="43" t="s">
        <v>1</v>
      </c>
      <c r="T239" s="42"/>
      <c r="U239" s="42"/>
      <c r="V239" s="42"/>
      <c r="W239" s="29">
        <v>2800</v>
      </c>
      <c r="X239" s="41"/>
      <c r="Y239" s="40"/>
      <c r="Z239" s="39"/>
      <c r="AA239" s="37"/>
      <c r="AB239" s="38"/>
      <c r="AC239" s="37"/>
      <c r="AD239" s="37"/>
      <c r="AE239" s="36"/>
      <c r="AF239" s="35" t="s">
        <v>56</v>
      </c>
      <c r="AG239" s="29">
        <v>800</v>
      </c>
      <c r="AH239" s="29">
        <v>11800</v>
      </c>
    </row>
    <row r="240" spans="1:34" ht="12.75" customHeight="1" x14ac:dyDescent="0.2">
      <c r="A240" s="20"/>
      <c r="B240" s="32">
        <v>12070010</v>
      </c>
      <c r="C240" s="34" t="s">
        <v>23</v>
      </c>
      <c r="D240" s="34">
        <v>12070010</v>
      </c>
      <c r="E240" s="47" t="s">
        <v>22</v>
      </c>
      <c r="F240" s="46"/>
      <c r="G240" s="45" t="s">
        <v>36</v>
      </c>
      <c r="H240" s="40" t="s">
        <v>40</v>
      </c>
      <c r="I240" s="40" t="s">
        <v>55</v>
      </c>
      <c r="J240" s="44" t="s">
        <v>52</v>
      </c>
      <c r="K240" s="33"/>
      <c r="L240" s="29">
        <v>65000</v>
      </c>
      <c r="M240" s="29">
        <v>65000</v>
      </c>
      <c r="N240" s="29">
        <v>130000</v>
      </c>
      <c r="O240" s="29">
        <v>65000</v>
      </c>
      <c r="P240" s="29">
        <v>195000</v>
      </c>
      <c r="Q240" s="29">
        <v>65000</v>
      </c>
      <c r="R240" s="33" t="s">
        <v>1</v>
      </c>
      <c r="S240" s="43" t="s">
        <v>1</v>
      </c>
      <c r="T240" s="42"/>
      <c r="U240" s="42"/>
      <c r="V240" s="42"/>
      <c r="W240" s="29">
        <v>65000</v>
      </c>
      <c r="X240" s="41"/>
      <c r="Y240" s="40"/>
      <c r="Z240" s="39"/>
      <c r="AA240" s="37"/>
      <c r="AB240" s="38"/>
      <c r="AC240" s="37"/>
      <c r="AD240" s="37"/>
      <c r="AE240" s="36"/>
      <c r="AF240" s="35" t="s">
        <v>51</v>
      </c>
      <c r="AG240" s="29">
        <v>21700</v>
      </c>
      <c r="AH240" s="29">
        <v>260000</v>
      </c>
    </row>
    <row r="241" spans="1:34" ht="12.75" customHeight="1" x14ac:dyDescent="0.2">
      <c r="A241" s="20"/>
      <c r="B241" s="32">
        <v>12070010</v>
      </c>
      <c r="C241" s="34" t="s">
        <v>23</v>
      </c>
      <c r="D241" s="34">
        <v>12070010</v>
      </c>
      <c r="E241" s="47" t="s">
        <v>22</v>
      </c>
      <c r="F241" s="46"/>
      <c r="G241" s="45" t="s">
        <v>36</v>
      </c>
      <c r="H241" s="40" t="s">
        <v>40</v>
      </c>
      <c r="I241" s="40" t="s">
        <v>55</v>
      </c>
      <c r="J241" s="44" t="s">
        <v>54</v>
      </c>
      <c r="K241" s="33"/>
      <c r="L241" s="29">
        <v>18600</v>
      </c>
      <c r="M241" s="29">
        <v>26400</v>
      </c>
      <c r="N241" s="29">
        <v>45000</v>
      </c>
      <c r="O241" s="29">
        <v>23400</v>
      </c>
      <c r="P241" s="29">
        <v>68400</v>
      </c>
      <c r="Q241" s="29">
        <v>34300</v>
      </c>
      <c r="R241" s="33" t="s">
        <v>1</v>
      </c>
      <c r="S241" s="43" t="s">
        <v>1</v>
      </c>
      <c r="T241" s="42"/>
      <c r="U241" s="42"/>
      <c r="V241" s="42"/>
      <c r="W241" s="29">
        <v>18600</v>
      </c>
      <c r="X241" s="41"/>
      <c r="Y241" s="40"/>
      <c r="Z241" s="39"/>
      <c r="AA241" s="37"/>
      <c r="AB241" s="38"/>
      <c r="AC241" s="37"/>
      <c r="AD241" s="37"/>
      <c r="AE241" s="36"/>
      <c r="AF241" s="35" t="s">
        <v>53</v>
      </c>
      <c r="AG241" s="29">
        <v>0</v>
      </c>
      <c r="AH241" s="29">
        <v>102700</v>
      </c>
    </row>
    <row r="242" spans="1:34" ht="12.75" customHeight="1" x14ac:dyDescent="0.2">
      <c r="A242" s="20"/>
      <c r="B242" s="32">
        <v>12070010</v>
      </c>
      <c r="C242" s="34" t="s">
        <v>23</v>
      </c>
      <c r="D242" s="34">
        <v>12070010</v>
      </c>
      <c r="E242" s="47" t="s">
        <v>22</v>
      </c>
      <c r="F242" s="46"/>
      <c r="G242" s="45" t="s">
        <v>36</v>
      </c>
      <c r="H242" s="40" t="s">
        <v>40</v>
      </c>
      <c r="I242" s="40" t="s">
        <v>46</v>
      </c>
      <c r="J242" s="44" t="s">
        <v>52</v>
      </c>
      <c r="K242" s="33"/>
      <c r="L242" s="29">
        <v>30700</v>
      </c>
      <c r="M242" s="29">
        <v>30700</v>
      </c>
      <c r="N242" s="29">
        <v>61400</v>
      </c>
      <c r="O242" s="29">
        <v>38300</v>
      </c>
      <c r="P242" s="29">
        <v>99700</v>
      </c>
      <c r="Q242" s="29">
        <v>38300</v>
      </c>
      <c r="R242" s="33" t="s">
        <v>1</v>
      </c>
      <c r="S242" s="43" t="s">
        <v>1</v>
      </c>
      <c r="T242" s="42"/>
      <c r="U242" s="42"/>
      <c r="V242" s="42"/>
      <c r="W242" s="29">
        <v>30700</v>
      </c>
      <c r="X242" s="41"/>
      <c r="Y242" s="40"/>
      <c r="Z242" s="39"/>
      <c r="AA242" s="37"/>
      <c r="AB242" s="38"/>
      <c r="AC242" s="37"/>
      <c r="AD242" s="37"/>
      <c r="AE242" s="36"/>
      <c r="AF242" s="35" t="s">
        <v>51</v>
      </c>
      <c r="AG242" s="29">
        <v>7700</v>
      </c>
      <c r="AH242" s="29">
        <v>138000</v>
      </c>
    </row>
    <row r="243" spans="1:34" ht="12.75" customHeight="1" x14ac:dyDescent="0.2">
      <c r="A243" s="20"/>
      <c r="B243" s="32">
        <v>12070010</v>
      </c>
      <c r="C243" s="34" t="s">
        <v>23</v>
      </c>
      <c r="D243" s="34">
        <v>12070010</v>
      </c>
      <c r="E243" s="47" t="s">
        <v>22</v>
      </c>
      <c r="F243" s="46"/>
      <c r="G243" s="45" t="s">
        <v>36</v>
      </c>
      <c r="H243" s="40" t="s">
        <v>40</v>
      </c>
      <c r="I243" s="40" t="s">
        <v>46</v>
      </c>
      <c r="J243" s="44" t="s">
        <v>50</v>
      </c>
      <c r="K243" s="33"/>
      <c r="L243" s="29">
        <v>0</v>
      </c>
      <c r="M243" s="29">
        <v>800</v>
      </c>
      <c r="N243" s="29">
        <v>800</v>
      </c>
      <c r="O243" s="29">
        <v>0</v>
      </c>
      <c r="P243" s="29">
        <v>800</v>
      </c>
      <c r="Q243" s="29">
        <v>900</v>
      </c>
      <c r="R243" s="33" t="s">
        <v>1</v>
      </c>
      <c r="S243" s="43" t="s">
        <v>1</v>
      </c>
      <c r="T243" s="42"/>
      <c r="U243" s="42"/>
      <c r="V243" s="42"/>
      <c r="W243" s="29">
        <v>0</v>
      </c>
      <c r="X243" s="41"/>
      <c r="Y243" s="40"/>
      <c r="Z243" s="39"/>
      <c r="AA243" s="37"/>
      <c r="AB243" s="38"/>
      <c r="AC243" s="37"/>
      <c r="AD243" s="37"/>
      <c r="AE243" s="36"/>
      <c r="AF243" s="35" t="s">
        <v>49</v>
      </c>
      <c r="AG243" s="29">
        <v>0</v>
      </c>
      <c r="AH243" s="29">
        <v>1700</v>
      </c>
    </row>
    <row r="244" spans="1:34" ht="12.75" customHeight="1" x14ac:dyDescent="0.2">
      <c r="A244" s="20"/>
      <c r="B244" s="32">
        <v>12070010</v>
      </c>
      <c r="C244" s="34" t="s">
        <v>23</v>
      </c>
      <c r="D244" s="34">
        <v>12070010</v>
      </c>
      <c r="E244" s="47" t="s">
        <v>22</v>
      </c>
      <c r="F244" s="46"/>
      <c r="G244" s="45" t="s">
        <v>36</v>
      </c>
      <c r="H244" s="40" t="s">
        <v>40</v>
      </c>
      <c r="I244" s="40" t="s">
        <v>46</v>
      </c>
      <c r="J244" s="44" t="s">
        <v>48</v>
      </c>
      <c r="K244" s="33"/>
      <c r="L244" s="29">
        <v>146900</v>
      </c>
      <c r="M244" s="29">
        <v>199300</v>
      </c>
      <c r="N244" s="29">
        <v>346200</v>
      </c>
      <c r="O244" s="29">
        <v>199300</v>
      </c>
      <c r="P244" s="29">
        <v>545500</v>
      </c>
      <c r="Q244" s="29">
        <v>251900</v>
      </c>
      <c r="R244" s="33" t="s">
        <v>1</v>
      </c>
      <c r="S244" s="43" t="s">
        <v>1</v>
      </c>
      <c r="T244" s="42"/>
      <c r="U244" s="42"/>
      <c r="V244" s="42"/>
      <c r="W244" s="29">
        <v>146900</v>
      </c>
      <c r="X244" s="41"/>
      <c r="Y244" s="40"/>
      <c r="Z244" s="39"/>
      <c r="AA244" s="37"/>
      <c r="AB244" s="38"/>
      <c r="AC244" s="37"/>
      <c r="AD244" s="37"/>
      <c r="AE244" s="36"/>
      <c r="AF244" s="35" t="s">
        <v>47</v>
      </c>
      <c r="AG244" s="29">
        <v>5700</v>
      </c>
      <c r="AH244" s="29">
        <v>797400</v>
      </c>
    </row>
    <row r="245" spans="1:34" ht="12.75" customHeight="1" x14ac:dyDescent="0.2">
      <c r="A245" s="20"/>
      <c r="B245" s="32">
        <v>12070010</v>
      </c>
      <c r="C245" s="34" t="s">
        <v>23</v>
      </c>
      <c r="D245" s="34">
        <v>12070010</v>
      </c>
      <c r="E245" s="47" t="s">
        <v>22</v>
      </c>
      <c r="F245" s="46"/>
      <c r="G245" s="45" t="s">
        <v>36</v>
      </c>
      <c r="H245" s="40" t="s">
        <v>40</v>
      </c>
      <c r="I245" s="40" t="s">
        <v>46</v>
      </c>
      <c r="J245" s="44" t="s">
        <v>45</v>
      </c>
      <c r="K245" s="33"/>
      <c r="L245" s="29">
        <v>0</v>
      </c>
      <c r="M245" s="29">
        <v>34900</v>
      </c>
      <c r="N245" s="29">
        <v>34900</v>
      </c>
      <c r="O245" s="29">
        <v>0</v>
      </c>
      <c r="P245" s="29">
        <v>34900</v>
      </c>
      <c r="Q245" s="29">
        <v>0</v>
      </c>
      <c r="R245" s="33" t="s">
        <v>1</v>
      </c>
      <c r="S245" s="43" t="s">
        <v>1</v>
      </c>
      <c r="T245" s="42"/>
      <c r="U245" s="42"/>
      <c r="V245" s="42"/>
      <c r="W245" s="29">
        <v>0</v>
      </c>
      <c r="X245" s="41"/>
      <c r="Y245" s="40"/>
      <c r="Z245" s="39"/>
      <c r="AA245" s="37"/>
      <c r="AB245" s="38"/>
      <c r="AC245" s="37"/>
      <c r="AD245" s="37"/>
      <c r="AE245" s="36"/>
      <c r="AF245" s="35" t="s">
        <v>44</v>
      </c>
      <c r="AG245" s="29">
        <v>0</v>
      </c>
      <c r="AH245" s="29">
        <v>34900</v>
      </c>
    </row>
    <row r="246" spans="1:34" ht="12.75" customHeight="1" x14ac:dyDescent="0.2">
      <c r="A246" s="20"/>
      <c r="B246" s="32">
        <v>12070010</v>
      </c>
      <c r="C246" s="34" t="s">
        <v>23</v>
      </c>
      <c r="D246" s="34">
        <v>12070010</v>
      </c>
      <c r="E246" s="47" t="s">
        <v>22</v>
      </c>
      <c r="F246" s="46"/>
      <c r="G246" s="45" t="s">
        <v>36</v>
      </c>
      <c r="H246" s="40" t="s">
        <v>40</v>
      </c>
      <c r="I246" s="40" t="s">
        <v>34</v>
      </c>
      <c r="J246" s="44" t="s">
        <v>33</v>
      </c>
      <c r="K246" s="33"/>
      <c r="L246" s="29">
        <v>6900</v>
      </c>
      <c r="M246" s="29">
        <v>65500</v>
      </c>
      <c r="N246" s="29">
        <v>72400</v>
      </c>
      <c r="O246" s="29">
        <v>6900</v>
      </c>
      <c r="P246" s="29">
        <v>79300</v>
      </c>
      <c r="Q246" s="29">
        <v>6900</v>
      </c>
      <c r="R246" s="33" t="s">
        <v>1</v>
      </c>
      <c r="S246" s="43" t="s">
        <v>1</v>
      </c>
      <c r="T246" s="42"/>
      <c r="U246" s="42"/>
      <c r="V246" s="42"/>
      <c r="W246" s="29">
        <v>6900</v>
      </c>
      <c r="X246" s="41"/>
      <c r="Y246" s="40"/>
      <c r="Z246" s="39"/>
      <c r="AA246" s="37"/>
      <c r="AB246" s="38"/>
      <c r="AC246" s="37"/>
      <c r="AD246" s="37"/>
      <c r="AE246" s="36"/>
      <c r="AF246" s="35" t="s">
        <v>32</v>
      </c>
      <c r="AG246" s="29">
        <v>2300</v>
      </c>
      <c r="AH246" s="29">
        <v>86200</v>
      </c>
    </row>
    <row r="247" spans="1:34" ht="12.75" customHeight="1" x14ac:dyDescent="0.2">
      <c r="A247" s="20"/>
      <c r="B247" s="32">
        <v>12070010</v>
      </c>
      <c r="C247" s="34" t="s">
        <v>23</v>
      </c>
      <c r="D247" s="34">
        <v>12070010</v>
      </c>
      <c r="E247" s="47" t="s">
        <v>22</v>
      </c>
      <c r="F247" s="46"/>
      <c r="G247" s="45" t="s">
        <v>36</v>
      </c>
      <c r="H247" s="40" t="s">
        <v>40</v>
      </c>
      <c r="I247" s="40" t="s">
        <v>43</v>
      </c>
      <c r="J247" s="44" t="s">
        <v>42</v>
      </c>
      <c r="K247" s="33"/>
      <c r="L247" s="29">
        <v>65100</v>
      </c>
      <c r="M247" s="29">
        <v>0</v>
      </c>
      <c r="N247" s="29">
        <v>65100</v>
      </c>
      <c r="O247" s="29">
        <v>0</v>
      </c>
      <c r="P247" s="29">
        <v>65100</v>
      </c>
      <c r="Q247" s="29">
        <v>0</v>
      </c>
      <c r="R247" s="33" t="s">
        <v>1</v>
      </c>
      <c r="S247" s="43" t="s">
        <v>1</v>
      </c>
      <c r="T247" s="42"/>
      <c r="U247" s="42"/>
      <c r="V247" s="42"/>
      <c r="W247" s="29">
        <v>65100</v>
      </c>
      <c r="X247" s="41"/>
      <c r="Y247" s="40"/>
      <c r="Z247" s="39"/>
      <c r="AA247" s="37"/>
      <c r="AB247" s="38"/>
      <c r="AC247" s="37"/>
      <c r="AD247" s="37"/>
      <c r="AE247" s="36"/>
      <c r="AF247" s="35" t="s">
        <v>41</v>
      </c>
      <c r="AG247" s="29">
        <v>0</v>
      </c>
      <c r="AH247" s="29">
        <v>65100</v>
      </c>
    </row>
    <row r="248" spans="1:34" ht="12.75" customHeight="1" x14ac:dyDescent="0.2">
      <c r="A248" s="20"/>
      <c r="B248" s="32">
        <v>12070010</v>
      </c>
      <c r="C248" s="34" t="s">
        <v>23</v>
      </c>
      <c r="D248" s="34">
        <v>12070010</v>
      </c>
      <c r="E248" s="47" t="s">
        <v>22</v>
      </c>
      <c r="F248" s="46"/>
      <c r="G248" s="45" t="s">
        <v>36</v>
      </c>
      <c r="H248" s="40" t="s">
        <v>40</v>
      </c>
      <c r="I248" s="40" t="s">
        <v>39</v>
      </c>
      <c r="J248" s="44" t="s">
        <v>38</v>
      </c>
      <c r="K248" s="33"/>
      <c r="L248" s="29">
        <v>128700</v>
      </c>
      <c r="M248" s="29">
        <v>86500</v>
      </c>
      <c r="N248" s="29">
        <v>215200</v>
      </c>
      <c r="O248" s="29">
        <v>35600</v>
      </c>
      <c r="P248" s="29">
        <v>250800</v>
      </c>
      <c r="Q248" s="29">
        <v>26700</v>
      </c>
      <c r="R248" s="33" t="s">
        <v>1</v>
      </c>
      <c r="S248" s="43" t="s">
        <v>1</v>
      </c>
      <c r="T248" s="42"/>
      <c r="U248" s="42"/>
      <c r="V248" s="42"/>
      <c r="W248" s="29">
        <v>128700</v>
      </c>
      <c r="X248" s="41"/>
      <c r="Y248" s="40"/>
      <c r="Z248" s="39"/>
      <c r="AA248" s="37"/>
      <c r="AB248" s="38"/>
      <c r="AC248" s="37"/>
      <c r="AD248" s="37"/>
      <c r="AE248" s="36"/>
      <c r="AF248" s="35" t="s">
        <v>37</v>
      </c>
      <c r="AG248" s="29">
        <v>0</v>
      </c>
      <c r="AH248" s="29">
        <v>277500</v>
      </c>
    </row>
    <row r="249" spans="1:34" ht="12.75" customHeight="1" x14ac:dyDescent="0.2">
      <c r="A249" s="20"/>
      <c r="B249" s="32">
        <v>12070010</v>
      </c>
      <c r="C249" s="34" t="s">
        <v>23</v>
      </c>
      <c r="D249" s="34">
        <v>12070010</v>
      </c>
      <c r="E249" s="47" t="s">
        <v>22</v>
      </c>
      <c r="F249" s="46"/>
      <c r="G249" s="45" t="s">
        <v>36</v>
      </c>
      <c r="H249" s="40" t="s">
        <v>35</v>
      </c>
      <c r="I249" s="40" t="s">
        <v>34</v>
      </c>
      <c r="J249" s="44" t="s">
        <v>33</v>
      </c>
      <c r="K249" s="33"/>
      <c r="L249" s="29">
        <v>60100</v>
      </c>
      <c r="M249" s="29">
        <v>60700</v>
      </c>
      <c r="N249" s="29">
        <v>120800</v>
      </c>
      <c r="O249" s="29">
        <v>60600</v>
      </c>
      <c r="P249" s="29">
        <v>181400</v>
      </c>
      <c r="Q249" s="29">
        <v>60300</v>
      </c>
      <c r="R249" s="33" t="s">
        <v>1</v>
      </c>
      <c r="S249" s="43" t="s">
        <v>1</v>
      </c>
      <c r="T249" s="42"/>
      <c r="U249" s="42"/>
      <c r="V249" s="42"/>
      <c r="W249" s="29">
        <v>60100</v>
      </c>
      <c r="X249" s="41"/>
      <c r="Y249" s="40"/>
      <c r="Z249" s="39"/>
      <c r="AA249" s="37"/>
      <c r="AB249" s="38"/>
      <c r="AC249" s="37"/>
      <c r="AD249" s="37"/>
      <c r="AE249" s="36"/>
      <c r="AF249" s="35" t="s">
        <v>32</v>
      </c>
      <c r="AG249" s="29">
        <v>60100</v>
      </c>
      <c r="AH249" s="29">
        <v>241700</v>
      </c>
    </row>
    <row r="250" spans="1:34" ht="12.75" customHeight="1" x14ac:dyDescent="0.2">
      <c r="A250" s="20"/>
      <c r="B250" s="32">
        <v>12070010</v>
      </c>
      <c r="C250" s="34" t="s">
        <v>23</v>
      </c>
      <c r="D250" s="34">
        <v>12070010</v>
      </c>
      <c r="E250" s="47" t="s">
        <v>22</v>
      </c>
      <c r="F250" s="46"/>
      <c r="G250" s="45" t="s">
        <v>31</v>
      </c>
      <c r="H250" s="40" t="s">
        <v>29</v>
      </c>
      <c r="I250" s="40" t="s">
        <v>28</v>
      </c>
      <c r="J250" s="44" t="s">
        <v>6</v>
      </c>
      <c r="K250" s="33"/>
      <c r="L250" s="29">
        <v>406300</v>
      </c>
      <c r="M250" s="29">
        <v>844700</v>
      </c>
      <c r="N250" s="29">
        <v>1251000</v>
      </c>
      <c r="O250" s="29">
        <v>333600</v>
      </c>
      <c r="P250" s="29">
        <v>1584600</v>
      </c>
      <c r="Q250" s="29">
        <v>584600</v>
      </c>
      <c r="R250" s="33" t="s">
        <v>1</v>
      </c>
      <c r="S250" s="43" t="s">
        <v>1</v>
      </c>
      <c r="T250" s="42"/>
      <c r="U250" s="42"/>
      <c r="V250" s="42"/>
      <c r="W250" s="29">
        <v>406300</v>
      </c>
      <c r="X250" s="41"/>
      <c r="Y250" s="40"/>
      <c r="Z250" s="39"/>
      <c r="AA250" s="37"/>
      <c r="AB250" s="38"/>
      <c r="AC250" s="37"/>
      <c r="AD250" s="37"/>
      <c r="AE250" s="36"/>
      <c r="AF250" s="35" t="s">
        <v>5</v>
      </c>
      <c r="AG250" s="29">
        <v>72500</v>
      </c>
      <c r="AH250" s="29">
        <v>2169200</v>
      </c>
    </row>
    <row r="251" spans="1:34" ht="12.75" customHeight="1" x14ac:dyDescent="0.2">
      <c r="A251" s="20"/>
      <c r="B251" s="32">
        <v>12070010</v>
      </c>
      <c r="C251" s="34" t="s">
        <v>23</v>
      </c>
      <c r="D251" s="34">
        <v>12070010</v>
      </c>
      <c r="E251" s="47" t="s">
        <v>22</v>
      </c>
      <c r="F251" s="46"/>
      <c r="G251" s="45" t="s">
        <v>31</v>
      </c>
      <c r="H251" s="40" t="s">
        <v>27</v>
      </c>
      <c r="I251" s="40" t="s">
        <v>26</v>
      </c>
      <c r="J251" s="44" t="s">
        <v>25</v>
      </c>
      <c r="K251" s="33"/>
      <c r="L251" s="29">
        <v>0</v>
      </c>
      <c r="M251" s="29">
        <v>0</v>
      </c>
      <c r="N251" s="29">
        <v>0</v>
      </c>
      <c r="O251" s="29">
        <v>0</v>
      </c>
      <c r="P251" s="29">
        <v>0</v>
      </c>
      <c r="Q251" s="29">
        <v>0</v>
      </c>
      <c r="R251" s="33" t="s">
        <v>1</v>
      </c>
      <c r="S251" s="43" t="s">
        <v>1</v>
      </c>
      <c r="T251" s="42"/>
      <c r="U251" s="42"/>
      <c r="V251" s="42"/>
      <c r="W251" s="29">
        <v>0</v>
      </c>
      <c r="X251" s="41"/>
      <c r="Y251" s="40"/>
      <c r="Z251" s="39"/>
      <c r="AA251" s="37"/>
      <c r="AB251" s="38"/>
      <c r="AC251" s="37"/>
      <c r="AD251" s="37"/>
      <c r="AE251" s="36"/>
      <c r="AF251" s="35" t="s">
        <v>24</v>
      </c>
      <c r="AG251" s="29">
        <v>0</v>
      </c>
      <c r="AH251" s="29">
        <v>0</v>
      </c>
    </row>
    <row r="252" spans="1:34" ht="12.75" customHeight="1" x14ac:dyDescent="0.2">
      <c r="A252" s="20"/>
      <c r="B252" s="32">
        <v>12070010</v>
      </c>
      <c r="C252" s="34" t="s">
        <v>23</v>
      </c>
      <c r="D252" s="34">
        <v>12070010</v>
      </c>
      <c r="E252" s="47" t="s">
        <v>22</v>
      </c>
      <c r="F252" s="46"/>
      <c r="G252" s="45" t="s">
        <v>31</v>
      </c>
      <c r="H252" s="40" t="s">
        <v>20</v>
      </c>
      <c r="I252" s="40" t="s">
        <v>19</v>
      </c>
      <c r="J252" s="44" t="s">
        <v>6</v>
      </c>
      <c r="K252" s="33"/>
      <c r="L252" s="29">
        <v>100800</v>
      </c>
      <c r="M252" s="29">
        <v>151200</v>
      </c>
      <c r="N252" s="29">
        <v>252000</v>
      </c>
      <c r="O252" s="29">
        <v>118700</v>
      </c>
      <c r="P252" s="29">
        <v>370700</v>
      </c>
      <c r="Q252" s="29">
        <v>88200</v>
      </c>
      <c r="R252" s="33" t="s">
        <v>1</v>
      </c>
      <c r="S252" s="43" t="s">
        <v>1</v>
      </c>
      <c r="T252" s="42"/>
      <c r="U252" s="42"/>
      <c r="V252" s="42"/>
      <c r="W252" s="29">
        <v>100800</v>
      </c>
      <c r="X252" s="41"/>
      <c r="Y252" s="40"/>
      <c r="Z252" s="39"/>
      <c r="AA252" s="37"/>
      <c r="AB252" s="38"/>
      <c r="AC252" s="37"/>
      <c r="AD252" s="37"/>
      <c r="AE252" s="36"/>
      <c r="AF252" s="35" t="s">
        <v>5</v>
      </c>
      <c r="AG252" s="29">
        <v>0</v>
      </c>
      <c r="AH252" s="29">
        <v>458900</v>
      </c>
    </row>
    <row r="253" spans="1:34" ht="12.75" customHeight="1" x14ac:dyDescent="0.2">
      <c r="A253" s="20"/>
      <c r="B253" s="32">
        <v>12070010</v>
      </c>
      <c r="C253" s="34" t="s">
        <v>23</v>
      </c>
      <c r="D253" s="34">
        <v>12070010</v>
      </c>
      <c r="E253" s="47" t="s">
        <v>22</v>
      </c>
      <c r="F253" s="46"/>
      <c r="G253" s="45" t="s">
        <v>30</v>
      </c>
      <c r="H253" s="40" t="s">
        <v>29</v>
      </c>
      <c r="I253" s="40" t="s">
        <v>28</v>
      </c>
      <c r="J253" s="44" t="s">
        <v>6</v>
      </c>
      <c r="K253" s="33"/>
      <c r="L253" s="29">
        <v>406300</v>
      </c>
      <c r="M253" s="29">
        <v>986500</v>
      </c>
      <c r="N253" s="29">
        <v>1392800</v>
      </c>
      <c r="O253" s="29">
        <v>181400</v>
      </c>
      <c r="P253" s="29">
        <v>1574200</v>
      </c>
      <c r="Q253" s="29">
        <v>595000</v>
      </c>
      <c r="R253" s="33" t="s">
        <v>1</v>
      </c>
      <c r="S253" s="43" t="s">
        <v>1</v>
      </c>
      <c r="T253" s="42"/>
      <c r="U253" s="42"/>
      <c r="V253" s="42"/>
      <c r="W253" s="29">
        <v>406300</v>
      </c>
      <c r="X253" s="41"/>
      <c r="Y253" s="40"/>
      <c r="Z253" s="39"/>
      <c r="AA253" s="37"/>
      <c r="AB253" s="38"/>
      <c r="AC253" s="37"/>
      <c r="AD253" s="37"/>
      <c r="AE253" s="36"/>
      <c r="AF253" s="35" t="s">
        <v>5</v>
      </c>
      <c r="AG253" s="29">
        <v>72500</v>
      </c>
      <c r="AH253" s="29">
        <v>2169200</v>
      </c>
    </row>
    <row r="254" spans="1:34" ht="12.75" customHeight="1" x14ac:dyDescent="0.2">
      <c r="A254" s="20"/>
      <c r="B254" s="32">
        <v>12070010</v>
      </c>
      <c r="C254" s="34" t="s">
        <v>23</v>
      </c>
      <c r="D254" s="34">
        <v>12070010</v>
      </c>
      <c r="E254" s="47" t="s">
        <v>22</v>
      </c>
      <c r="F254" s="46"/>
      <c r="G254" s="45" t="s">
        <v>30</v>
      </c>
      <c r="H254" s="40" t="s">
        <v>27</v>
      </c>
      <c r="I254" s="40" t="s">
        <v>26</v>
      </c>
      <c r="J254" s="44" t="s">
        <v>25</v>
      </c>
      <c r="K254" s="33"/>
      <c r="L254" s="29">
        <v>70000</v>
      </c>
      <c r="M254" s="29">
        <v>0</v>
      </c>
      <c r="N254" s="29">
        <v>70000</v>
      </c>
      <c r="O254" s="29">
        <v>0</v>
      </c>
      <c r="P254" s="29">
        <v>70000</v>
      </c>
      <c r="Q254" s="29">
        <v>0</v>
      </c>
      <c r="R254" s="33" t="s">
        <v>1</v>
      </c>
      <c r="S254" s="43" t="s">
        <v>1</v>
      </c>
      <c r="T254" s="42"/>
      <c r="U254" s="42"/>
      <c r="V254" s="42"/>
      <c r="W254" s="29">
        <v>70000</v>
      </c>
      <c r="X254" s="41"/>
      <c r="Y254" s="40"/>
      <c r="Z254" s="39"/>
      <c r="AA254" s="37"/>
      <c r="AB254" s="38"/>
      <c r="AC254" s="37"/>
      <c r="AD254" s="37"/>
      <c r="AE254" s="36"/>
      <c r="AF254" s="35" t="s">
        <v>24</v>
      </c>
      <c r="AG254" s="29">
        <v>70000</v>
      </c>
      <c r="AH254" s="29">
        <v>70000</v>
      </c>
    </row>
    <row r="255" spans="1:34" ht="12.75" customHeight="1" x14ac:dyDescent="0.2">
      <c r="A255" s="20"/>
      <c r="B255" s="32">
        <v>12070010</v>
      </c>
      <c r="C255" s="34" t="s">
        <v>23</v>
      </c>
      <c r="D255" s="34">
        <v>12070010</v>
      </c>
      <c r="E255" s="47" t="s">
        <v>22</v>
      </c>
      <c r="F255" s="46"/>
      <c r="G255" s="45" t="s">
        <v>30</v>
      </c>
      <c r="H255" s="40" t="s">
        <v>20</v>
      </c>
      <c r="I255" s="40" t="s">
        <v>19</v>
      </c>
      <c r="J255" s="44" t="s">
        <v>6</v>
      </c>
      <c r="K255" s="33"/>
      <c r="L255" s="29">
        <v>100800</v>
      </c>
      <c r="M255" s="29">
        <v>231300</v>
      </c>
      <c r="N255" s="29">
        <v>332100</v>
      </c>
      <c r="O255" s="29">
        <v>19600</v>
      </c>
      <c r="P255" s="29">
        <v>351700</v>
      </c>
      <c r="Q255" s="29">
        <v>107200</v>
      </c>
      <c r="R255" s="33" t="s">
        <v>1</v>
      </c>
      <c r="S255" s="43" t="s">
        <v>1</v>
      </c>
      <c r="T255" s="42"/>
      <c r="U255" s="42"/>
      <c r="V255" s="42"/>
      <c r="W255" s="29">
        <v>100800</v>
      </c>
      <c r="X255" s="41"/>
      <c r="Y255" s="40"/>
      <c r="Z255" s="39"/>
      <c r="AA255" s="37"/>
      <c r="AB255" s="38"/>
      <c r="AC255" s="37"/>
      <c r="AD255" s="37"/>
      <c r="AE255" s="36"/>
      <c r="AF255" s="35" t="s">
        <v>5</v>
      </c>
      <c r="AG255" s="29">
        <v>0</v>
      </c>
      <c r="AH255" s="29">
        <v>458900</v>
      </c>
    </row>
    <row r="256" spans="1:34" ht="12.75" customHeight="1" x14ac:dyDescent="0.2">
      <c r="A256" s="20"/>
      <c r="B256" s="32">
        <v>12070010</v>
      </c>
      <c r="C256" s="34" t="s">
        <v>23</v>
      </c>
      <c r="D256" s="34">
        <v>12070010</v>
      </c>
      <c r="E256" s="47" t="s">
        <v>22</v>
      </c>
      <c r="F256" s="46"/>
      <c r="G256" s="45" t="s">
        <v>21</v>
      </c>
      <c r="H256" s="40" t="s">
        <v>29</v>
      </c>
      <c r="I256" s="40" t="s">
        <v>28</v>
      </c>
      <c r="J256" s="44" t="s">
        <v>6</v>
      </c>
      <c r="K256" s="33"/>
      <c r="L256" s="29">
        <v>406300</v>
      </c>
      <c r="M256" s="29">
        <v>986500</v>
      </c>
      <c r="N256" s="29">
        <v>1392800</v>
      </c>
      <c r="O256" s="29">
        <v>181400</v>
      </c>
      <c r="P256" s="29">
        <v>1574200</v>
      </c>
      <c r="Q256" s="29">
        <v>595000</v>
      </c>
      <c r="R256" s="33" t="s">
        <v>1</v>
      </c>
      <c r="S256" s="43" t="s">
        <v>1</v>
      </c>
      <c r="T256" s="42"/>
      <c r="U256" s="42"/>
      <c r="V256" s="42"/>
      <c r="W256" s="29">
        <v>406300</v>
      </c>
      <c r="X256" s="41"/>
      <c r="Y256" s="40"/>
      <c r="Z256" s="39"/>
      <c r="AA256" s="37"/>
      <c r="AB256" s="38"/>
      <c r="AC256" s="37"/>
      <c r="AD256" s="37"/>
      <c r="AE256" s="36"/>
      <c r="AF256" s="35" t="s">
        <v>5</v>
      </c>
      <c r="AG256" s="29">
        <v>72500</v>
      </c>
      <c r="AH256" s="29">
        <v>2169200</v>
      </c>
    </row>
    <row r="257" spans="1:34" ht="12.75" customHeight="1" x14ac:dyDescent="0.2">
      <c r="A257" s="20"/>
      <c r="B257" s="32">
        <v>12070010</v>
      </c>
      <c r="C257" s="34" t="s">
        <v>23</v>
      </c>
      <c r="D257" s="34">
        <v>12070010</v>
      </c>
      <c r="E257" s="47" t="s">
        <v>22</v>
      </c>
      <c r="F257" s="46"/>
      <c r="G257" s="45" t="s">
        <v>21</v>
      </c>
      <c r="H257" s="40" t="s">
        <v>27</v>
      </c>
      <c r="I257" s="40" t="s">
        <v>26</v>
      </c>
      <c r="J257" s="44" t="s">
        <v>25</v>
      </c>
      <c r="K257" s="33"/>
      <c r="L257" s="29">
        <v>0</v>
      </c>
      <c r="M257" s="29">
        <v>35000</v>
      </c>
      <c r="N257" s="29">
        <v>35000</v>
      </c>
      <c r="O257" s="29">
        <v>0</v>
      </c>
      <c r="P257" s="29">
        <v>35000</v>
      </c>
      <c r="Q257" s="29">
        <v>0</v>
      </c>
      <c r="R257" s="33" t="s">
        <v>1</v>
      </c>
      <c r="S257" s="43" t="s">
        <v>1</v>
      </c>
      <c r="T257" s="42"/>
      <c r="U257" s="42"/>
      <c r="V257" s="42"/>
      <c r="W257" s="29">
        <v>0</v>
      </c>
      <c r="X257" s="41"/>
      <c r="Y257" s="40"/>
      <c r="Z257" s="39"/>
      <c r="AA257" s="37"/>
      <c r="AB257" s="38"/>
      <c r="AC257" s="37"/>
      <c r="AD257" s="37"/>
      <c r="AE257" s="36"/>
      <c r="AF257" s="35" t="s">
        <v>24</v>
      </c>
      <c r="AG257" s="29">
        <v>0</v>
      </c>
      <c r="AH257" s="29">
        <v>35000</v>
      </c>
    </row>
    <row r="258" spans="1:34" ht="12.75" customHeight="1" x14ac:dyDescent="0.2">
      <c r="A258" s="20"/>
      <c r="B258" s="32">
        <v>12070010</v>
      </c>
      <c r="C258" s="34" t="s">
        <v>23</v>
      </c>
      <c r="D258" s="34">
        <v>12070010</v>
      </c>
      <c r="E258" s="47" t="s">
        <v>22</v>
      </c>
      <c r="F258" s="46"/>
      <c r="G258" s="45" t="s">
        <v>21</v>
      </c>
      <c r="H258" s="40" t="s">
        <v>20</v>
      </c>
      <c r="I258" s="40" t="s">
        <v>19</v>
      </c>
      <c r="J258" s="44" t="s">
        <v>6</v>
      </c>
      <c r="K258" s="33"/>
      <c r="L258" s="29">
        <v>100800</v>
      </c>
      <c r="M258" s="29">
        <v>231300</v>
      </c>
      <c r="N258" s="29">
        <v>332100</v>
      </c>
      <c r="O258" s="29">
        <v>19600</v>
      </c>
      <c r="P258" s="29">
        <v>351700</v>
      </c>
      <c r="Q258" s="29">
        <v>107200</v>
      </c>
      <c r="R258" s="33" t="s">
        <v>1</v>
      </c>
      <c r="S258" s="43" t="s">
        <v>1</v>
      </c>
      <c r="T258" s="42"/>
      <c r="U258" s="42"/>
      <c r="V258" s="42"/>
      <c r="W258" s="29">
        <v>100800</v>
      </c>
      <c r="X258" s="41"/>
      <c r="Y258" s="40"/>
      <c r="Z258" s="39"/>
      <c r="AA258" s="37"/>
      <c r="AB258" s="38"/>
      <c r="AC258" s="37"/>
      <c r="AD258" s="37"/>
      <c r="AE258" s="36"/>
      <c r="AF258" s="35" t="s">
        <v>5</v>
      </c>
      <c r="AG258" s="29">
        <v>0</v>
      </c>
      <c r="AH258" s="29">
        <v>458900</v>
      </c>
    </row>
    <row r="259" spans="1:34" ht="12.75" customHeight="1" x14ac:dyDescent="0.2">
      <c r="A259" s="20"/>
      <c r="B259" s="32" t="s">
        <v>1</v>
      </c>
      <c r="C259" s="31"/>
      <c r="D259" s="144" t="s">
        <v>4</v>
      </c>
      <c r="E259" s="144"/>
      <c r="F259" s="144"/>
      <c r="G259" s="144"/>
      <c r="H259" s="144"/>
      <c r="I259" s="144"/>
      <c r="J259" s="144"/>
      <c r="K259" s="144"/>
      <c r="L259" s="30">
        <v>5263500</v>
      </c>
      <c r="M259" s="29">
        <v>8737700</v>
      </c>
      <c r="N259" s="29">
        <v>14001200</v>
      </c>
      <c r="O259" s="29">
        <v>5035800</v>
      </c>
      <c r="P259" s="29">
        <v>19037000</v>
      </c>
      <c r="Q259" s="28">
        <v>7593800</v>
      </c>
      <c r="R259" s="145" t="s">
        <v>1</v>
      </c>
      <c r="S259" s="145"/>
      <c r="T259" s="145"/>
      <c r="U259" s="145"/>
      <c r="V259" s="145"/>
      <c r="W259" s="26">
        <v>5263500</v>
      </c>
      <c r="X259" s="146"/>
      <c r="Y259" s="146"/>
      <c r="Z259" s="146"/>
      <c r="AA259" s="146"/>
      <c r="AB259" s="146"/>
      <c r="AC259" s="146"/>
      <c r="AD259" s="146"/>
      <c r="AE259" s="146"/>
      <c r="AF259" s="147"/>
      <c r="AG259" s="26">
        <v>616300</v>
      </c>
      <c r="AH259" s="25">
        <v>26630800</v>
      </c>
    </row>
    <row r="260" spans="1:34" ht="21.75" customHeight="1" x14ac:dyDescent="0.2">
      <c r="A260" s="20"/>
      <c r="B260" s="32" t="s">
        <v>1</v>
      </c>
      <c r="C260" s="31"/>
      <c r="D260" s="139">
        <v>12080010</v>
      </c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</row>
    <row r="261" spans="1:34" ht="12.75" customHeight="1" x14ac:dyDescent="0.2">
      <c r="A261" s="20"/>
      <c r="B261" s="32">
        <v>12080010</v>
      </c>
      <c r="C261" s="34" t="s">
        <v>16</v>
      </c>
      <c r="D261" s="34">
        <v>12080010</v>
      </c>
      <c r="E261" s="47" t="s">
        <v>15</v>
      </c>
      <c r="F261" s="46"/>
      <c r="G261" s="45" t="s">
        <v>18</v>
      </c>
      <c r="H261" s="40" t="s">
        <v>12</v>
      </c>
      <c r="I261" s="40" t="s">
        <v>7</v>
      </c>
      <c r="J261" s="44" t="s">
        <v>6</v>
      </c>
      <c r="K261" s="33"/>
      <c r="L261" s="29">
        <v>16000000</v>
      </c>
      <c r="M261" s="29">
        <v>22600000</v>
      </c>
      <c r="N261" s="29">
        <v>38600000</v>
      </c>
      <c r="O261" s="29">
        <v>21500000</v>
      </c>
      <c r="P261" s="29">
        <v>60100000</v>
      </c>
      <c r="Q261" s="29">
        <v>27122800</v>
      </c>
      <c r="R261" s="33" t="s">
        <v>1</v>
      </c>
      <c r="S261" s="43" t="s">
        <v>1</v>
      </c>
      <c r="T261" s="42"/>
      <c r="U261" s="42"/>
      <c r="V261" s="42"/>
      <c r="W261" s="29">
        <v>16000000</v>
      </c>
      <c r="X261" s="41"/>
      <c r="Y261" s="40"/>
      <c r="Z261" s="39"/>
      <c r="AA261" s="37"/>
      <c r="AB261" s="38"/>
      <c r="AC261" s="37"/>
      <c r="AD261" s="37"/>
      <c r="AE261" s="36"/>
      <c r="AF261" s="35" t="s">
        <v>5</v>
      </c>
      <c r="AG261" s="29">
        <v>2000000</v>
      </c>
      <c r="AH261" s="29">
        <v>87222800</v>
      </c>
    </row>
    <row r="262" spans="1:34" ht="12.75" customHeight="1" x14ac:dyDescent="0.2">
      <c r="A262" s="20"/>
      <c r="B262" s="32">
        <v>12080010</v>
      </c>
      <c r="C262" s="34" t="s">
        <v>16</v>
      </c>
      <c r="D262" s="34">
        <v>12080010</v>
      </c>
      <c r="E262" s="47" t="s">
        <v>15</v>
      </c>
      <c r="F262" s="46"/>
      <c r="G262" s="45" t="s">
        <v>17</v>
      </c>
      <c r="H262" s="40" t="s">
        <v>8</v>
      </c>
      <c r="I262" s="40" t="s">
        <v>7</v>
      </c>
      <c r="J262" s="44" t="s">
        <v>6</v>
      </c>
      <c r="K262" s="33"/>
      <c r="L262" s="29">
        <v>2667700</v>
      </c>
      <c r="M262" s="29">
        <v>0</v>
      </c>
      <c r="N262" s="29">
        <v>2667700</v>
      </c>
      <c r="O262" s="29">
        <v>0</v>
      </c>
      <c r="P262" s="29">
        <v>2667700</v>
      </c>
      <c r="Q262" s="29">
        <v>0</v>
      </c>
      <c r="R262" s="33" t="s">
        <v>1</v>
      </c>
      <c r="S262" s="43" t="s">
        <v>1</v>
      </c>
      <c r="T262" s="42"/>
      <c r="U262" s="42"/>
      <c r="V262" s="42"/>
      <c r="W262" s="29">
        <v>2667700</v>
      </c>
      <c r="X262" s="41"/>
      <c r="Y262" s="40"/>
      <c r="Z262" s="39"/>
      <c r="AA262" s="37"/>
      <c r="AB262" s="38"/>
      <c r="AC262" s="37"/>
      <c r="AD262" s="37"/>
      <c r="AE262" s="36"/>
      <c r="AF262" s="35" t="s">
        <v>5</v>
      </c>
      <c r="AG262" s="29">
        <v>0</v>
      </c>
      <c r="AH262" s="29">
        <v>2667700</v>
      </c>
    </row>
    <row r="263" spans="1:34" ht="12.75" customHeight="1" x14ac:dyDescent="0.2">
      <c r="A263" s="20"/>
      <c r="B263" s="32">
        <v>12080010</v>
      </c>
      <c r="C263" s="34" t="s">
        <v>16</v>
      </c>
      <c r="D263" s="34">
        <v>12080010</v>
      </c>
      <c r="E263" s="47" t="s">
        <v>15</v>
      </c>
      <c r="F263" s="46"/>
      <c r="G263" s="45" t="s">
        <v>14</v>
      </c>
      <c r="H263" s="40" t="s">
        <v>8</v>
      </c>
      <c r="I263" s="40" t="s">
        <v>7</v>
      </c>
      <c r="J263" s="44" t="s">
        <v>6</v>
      </c>
      <c r="K263" s="33"/>
      <c r="L263" s="29">
        <v>87600</v>
      </c>
      <c r="M263" s="29">
        <v>131400</v>
      </c>
      <c r="N263" s="29">
        <v>219000</v>
      </c>
      <c r="O263" s="29">
        <v>131400</v>
      </c>
      <c r="P263" s="29">
        <v>350400</v>
      </c>
      <c r="Q263" s="29">
        <v>175600</v>
      </c>
      <c r="R263" s="33" t="s">
        <v>1</v>
      </c>
      <c r="S263" s="43" t="s">
        <v>1</v>
      </c>
      <c r="T263" s="42"/>
      <c r="U263" s="42"/>
      <c r="V263" s="42"/>
      <c r="W263" s="29">
        <v>87600</v>
      </c>
      <c r="X263" s="41"/>
      <c r="Y263" s="40"/>
      <c r="Z263" s="39"/>
      <c r="AA263" s="37"/>
      <c r="AB263" s="38"/>
      <c r="AC263" s="37"/>
      <c r="AD263" s="37"/>
      <c r="AE263" s="36"/>
      <c r="AF263" s="35" t="s">
        <v>5</v>
      </c>
      <c r="AG263" s="29">
        <v>0</v>
      </c>
      <c r="AH263" s="29">
        <v>526000</v>
      </c>
    </row>
    <row r="264" spans="1:34" ht="12.75" customHeight="1" x14ac:dyDescent="0.2">
      <c r="A264" s="20"/>
      <c r="B264" s="32" t="s">
        <v>1</v>
      </c>
      <c r="C264" s="31"/>
      <c r="D264" s="144" t="s">
        <v>4</v>
      </c>
      <c r="E264" s="144"/>
      <c r="F264" s="144"/>
      <c r="G264" s="144"/>
      <c r="H264" s="144"/>
      <c r="I264" s="144"/>
      <c r="J264" s="144"/>
      <c r="K264" s="144"/>
      <c r="L264" s="30">
        <v>18755300</v>
      </c>
      <c r="M264" s="29">
        <v>22731400</v>
      </c>
      <c r="N264" s="29">
        <v>41486700</v>
      </c>
      <c r="O264" s="29">
        <v>21631400</v>
      </c>
      <c r="P264" s="29">
        <v>63118100</v>
      </c>
      <c r="Q264" s="28">
        <v>27298400</v>
      </c>
      <c r="R264" s="145" t="s">
        <v>1</v>
      </c>
      <c r="S264" s="145"/>
      <c r="T264" s="145"/>
      <c r="U264" s="145"/>
      <c r="V264" s="145"/>
      <c r="W264" s="26">
        <v>18755300</v>
      </c>
      <c r="X264" s="146"/>
      <c r="Y264" s="146"/>
      <c r="Z264" s="146"/>
      <c r="AA264" s="146"/>
      <c r="AB264" s="146"/>
      <c r="AC264" s="146"/>
      <c r="AD264" s="146"/>
      <c r="AE264" s="146"/>
      <c r="AF264" s="147"/>
      <c r="AG264" s="26">
        <v>2000000</v>
      </c>
      <c r="AH264" s="25">
        <v>90416500</v>
      </c>
    </row>
    <row r="265" spans="1:34" ht="21.75" customHeight="1" x14ac:dyDescent="0.2">
      <c r="A265" s="20"/>
      <c r="B265" s="32" t="s">
        <v>1</v>
      </c>
      <c r="C265" s="31"/>
      <c r="D265" s="139">
        <v>12090010</v>
      </c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</row>
    <row r="266" spans="1:34" ht="12.75" customHeight="1" x14ac:dyDescent="0.2">
      <c r="A266" s="20"/>
      <c r="B266" s="32">
        <v>12090010</v>
      </c>
      <c r="C266" s="34" t="s">
        <v>11</v>
      </c>
      <c r="D266" s="34">
        <v>12090010</v>
      </c>
      <c r="E266" s="47" t="s">
        <v>10</v>
      </c>
      <c r="F266" s="46"/>
      <c r="G266" s="45" t="s">
        <v>13</v>
      </c>
      <c r="H266" s="40" t="s">
        <v>12</v>
      </c>
      <c r="I266" s="40" t="s">
        <v>7</v>
      </c>
      <c r="J266" s="44" t="s">
        <v>6</v>
      </c>
      <c r="K266" s="33"/>
      <c r="L266" s="29">
        <v>13300000</v>
      </c>
      <c r="M266" s="29">
        <v>14500000</v>
      </c>
      <c r="N266" s="29">
        <v>27800000</v>
      </c>
      <c r="O266" s="29">
        <v>16500000</v>
      </c>
      <c r="P266" s="29">
        <v>44300000</v>
      </c>
      <c r="Q266" s="29">
        <v>14971700</v>
      </c>
      <c r="R266" s="33" t="s">
        <v>1</v>
      </c>
      <c r="S266" s="43" t="s">
        <v>1</v>
      </c>
      <c r="T266" s="42"/>
      <c r="U266" s="42"/>
      <c r="V266" s="42"/>
      <c r="W266" s="29">
        <v>13300000</v>
      </c>
      <c r="X266" s="41"/>
      <c r="Y266" s="40"/>
      <c r="Z266" s="39"/>
      <c r="AA266" s="37"/>
      <c r="AB266" s="38"/>
      <c r="AC266" s="37"/>
      <c r="AD266" s="37"/>
      <c r="AE266" s="36"/>
      <c r="AF266" s="35" t="s">
        <v>5</v>
      </c>
      <c r="AG266" s="29">
        <v>4000000</v>
      </c>
      <c r="AH266" s="29">
        <v>59271700</v>
      </c>
    </row>
    <row r="267" spans="1:34" ht="12.75" customHeight="1" x14ac:dyDescent="0.2">
      <c r="A267" s="20"/>
      <c r="B267" s="32">
        <v>12090010</v>
      </c>
      <c r="C267" s="34" t="s">
        <v>11</v>
      </c>
      <c r="D267" s="34">
        <v>12090010</v>
      </c>
      <c r="E267" s="47" t="s">
        <v>10</v>
      </c>
      <c r="F267" s="46"/>
      <c r="G267" s="45" t="s">
        <v>9</v>
      </c>
      <c r="H267" s="40" t="s">
        <v>8</v>
      </c>
      <c r="I267" s="40" t="s">
        <v>7</v>
      </c>
      <c r="J267" s="44" t="s">
        <v>6</v>
      </c>
      <c r="K267" s="33"/>
      <c r="L267" s="29">
        <v>0</v>
      </c>
      <c r="M267" s="29">
        <v>0</v>
      </c>
      <c r="N267" s="29">
        <v>0</v>
      </c>
      <c r="O267" s="29">
        <v>6363000</v>
      </c>
      <c r="P267" s="29">
        <v>6363000</v>
      </c>
      <c r="Q267" s="29">
        <v>0</v>
      </c>
      <c r="R267" s="33" t="s">
        <v>1</v>
      </c>
      <c r="S267" s="43" t="s">
        <v>1</v>
      </c>
      <c r="T267" s="42"/>
      <c r="U267" s="42"/>
      <c r="V267" s="42"/>
      <c r="W267" s="29">
        <v>0</v>
      </c>
      <c r="X267" s="41"/>
      <c r="Y267" s="40"/>
      <c r="Z267" s="39"/>
      <c r="AA267" s="37"/>
      <c r="AB267" s="38"/>
      <c r="AC267" s="37"/>
      <c r="AD267" s="37"/>
      <c r="AE267" s="36"/>
      <c r="AF267" s="35" t="s">
        <v>5</v>
      </c>
      <c r="AG267" s="29">
        <v>0</v>
      </c>
      <c r="AH267" s="29">
        <v>6363000</v>
      </c>
    </row>
    <row r="268" spans="1:34" ht="12.75" customHeight="1" x14ac:dyDescent="0.2">
      <c r="A268" s="20"/>
      <c r="B268" s="32" t="s">
        <v>1</v>
      </c>
      <c r="C268" s="31"/>
      <c r="D268" s="144" t="s">
        <v>4</v>
      </c>
      <c r="E268" s="144"/>
      <c r="F268" s="144"/>
      <c r="G268" s="144"/>
      <c r="H268" s="144"/>
      <c r="I268" s="144"/>
      <c r="J268" s="144"/>
      <c r="K268" s="144"/>
      <c r="L268" s="30">
        <v>13300000</v>
      </c>
      <c r="M268" s="29">
        <v>14500000</v>
      </c>
      <c r="N268" s="29">
        <v>27800000</v>
      </c>
      <c r="O268" s="29">
        <v>22863000</v>
      </c>
      <c r="P268" s="29">
        <v>50663000</v>
      </c>
      <c r="Q268" s="28">
        <v>14971700</v>
      </c>
      <c r="R268" s="145" t="s">
        <v>1</v>
      </c>
      <c r="S268" s="145"/>
      <c r="T268" s="145"/>
      <c r="U268" s="145"/>
      <c r="V268" s="145"/>
      <c r="W268" s="26">
        <v>13300000</v>
      </c>
      <c r="X268" s="146"/>
      <c r="Y268" s="146"/>
      <c r="Z268" s="146"/>
      <c r="AA268" s="146"/>
      <c r="AB268" s="146"/>
      <c r="AC268" s="146"/>
      <c r="AD268" s="146"/>
      <c r="AE268" s="146"/>
      <c r="AF268" s="147"/>
      <c r="AG268" s="26">
        <v>4000000</v>
      </c>
      <c r="AH268" s="25">
        <v>65634700</v>
      </c>
    </row>
    <row r="269" spans="1:34" ht="12.75" customHeight="1" thickBot="1" x14ac:dyDescent="0.25">
      <c r="A269" s="20"/>
      <c r="B269" s="140" t="s">
        <v>3</v>
      </c>
      <c r="C269" s="140"/>
      <c r="D269" s="140"/>
      <c r="E269" s="140"/>
      <c r="F269" s="140"/>
      <c r="G269" s="140"/>
      <c r="H269" s="140"/>
      <c r="I269" s="140"/>
      <c r="J269" s="140"/>
      <c r="K269" s="140"/>
      <c r="L269" s="24">
        <v>197679100</v>
      </c>
      <c r="M269" s="23">
        <v>285549600</v>
      </c>
      <c r="N269" s="23">
        <v>483228700</v>
      </c>
      <c r="O269" s="23">
        <v>275897600</v>
      </c>
      <c r="P269" s="23">
        <v>759126300</v>
      </c>
      <c r="Q269" s="22">
        <v>285907500</v>
      </c>
      <c r="R269" s="141" t="s">
        <v>1</v>
      </c>
      <c r="S269" s="141"/>
      <c r="T269" s="141"/>
      <c r="U269" s="141"/>
      <c r="V269" s="141"/>
      <c r="W269" s="21">
        <v>197679100</v>
      </c>
      <c r="X269" s="142"/>
      <c r="Y269" s="142"/>
      <c r="Z269" s="142"/>
      <c r="AA269" s="142"/>
      <c r="AB269" s="142"/>
      <c r="AC269" s="142"/>
      <c r="AD269" s="142"/>
      <c r="AE269" s="142"/>
      <c r="AF269" s="143"/>
      <c r="AG269" s="21">
        <v>25537300</v>
      </c>
      <c r="AH269" s="16">
        <v>1045033800</v>
      </c>
    </row>
    <row r="270" spans="1:34" ht="14.25" customHeight="1" thickBot="1" x14ac:dyDescent="0.25">
      <c r="A270" s="20"/>
      <c r="B270" s="19" t="s">
        <v>2</v>
      </c>
      <c r="C270" s="11"/>
      <c r="D270" s="11"/>
      <c r="E270" s="18"/>
      <c r="F270" s="18"/>
      <c r="G270" s="18"/>
      <c r="H270" s="18"/>
      <c r="I270" s="18"/>
      <c r="J270" s="11" t="s">
        <v>1</v>
      </c>
      <c r="K270" s="11"/>
      <c r="L270" s="17">
        <v>197679100</v>
      </c>
      <c r="M270" s="9">
        <v>285549600</v>
      </c>
      <c r="N270" s="9">
        <v>483228700</v>
      </c>
      <c r="O270" s="9">
        <v>275897600</v>
      </c>
      <c r="P270" s="9">
        <v>759126300</v>
      </c>
      <c r="Q270" s="9">
        <v>285907500</v>
      </c>
      <c r="R270" s="13" t="s">
        <v>1</v>
      </c>
      <c r="S270" s="13" t="s">
        <v>1</v>
      </c>
      <c r="T270" s="13"/>
      <c r="U270" s="13"/>
      <c r="V270" s="13"/>
      <c r="W270" s="16">
        <v>197679100</v>
      </c>
      <c r="X270" s="15"/>
      <c r="Y270" s="14"/>
      <c r="Z270" s="10"/>
      <c r="AA270" s="10"/>
      <c r="AB270" s="8"/>
      <c r="AC270" s="10"/>
      <c r="AD270" s="10"/>
      <c r="AE270" s="11"/>
      <c r="AF270" s="10"/>
      <c r="AG270" s="12">
        <v>25537300</v>
      </c>
      <c r="AH270" s="12">
        <v>1045033800</v>
      </c>
    </row>
    <row r="271" spans="1:34" ht="9" customHeight="1" x14ac:dyDescent="0.2">
      <c r="A271" s="2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2"/>
      <c r="P271" s="2"/>
      <c r="Q271" s="2"/>
      <c r="R271" s="7"/>
      <c r="S271" s="7"/>
      <c r="T271" s="2"/>
      <c r="U271" s="7"/>
      <c r="V271" s="2"/>
      <c r="W271" s="7"/>
      <c r="X271" s="7"/>
      <c r="Y271" s="7"/>
      <c r="Z271" s="7"/>
      <c r="AA271" s="7"/>
      <c r="AB271" s="7"/>
      <c r="AC271" s="7"/>
      <c r="AD271" s="7"/>
      <c r="AE271" s="7"/>
      <c r="AF271" s="2"/>
      <c r="AG271" s="2"/>
      <c r="AH271" s="2"/>
    </row>
    <row r="272" spans="1:34" ht="12.75" customHeight="1" x14ac:dyDescent="0.2">
      <c r="A272" s="5" t="s">
        <v>0</v>
      </c>
      <c r="B272" s="4"/>
      <c r="C272" s="4"/>
      <c r="D272" s="4"/>
      <c r="E272" s="4"/>
      <c r="F272" s="4"/>
      <c r="G272" s="4"/>
      <c r="H272" s="4"/>
      <c r="I272" s="4"/>
      <c r="J272" s="4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</sheetData>
  <mergeCells count="69">
    <mergeCell ref="D265:AH265"/>
    <mergeCell ref="D268:K268"/>
    <mergeCell ref="R268:V268"/>
    <mergeCell ref="X268:AF268"/>
    <mergeCell ref="D264:K264"/>
    <mergeCell ref="R264:V264"/>
    <mergeCell ref="X264:AF264"/>
    <mergeCell ref="D11:AH11"/>
    <mergeCell ref="D73:AH73"/>
    <mergeCell ref="D127:AH127"/>
    <mergeCell ref="D172:AH172"/>
    <mergeCell ref="D202:AH202"/>
    <mergeCell ref="X171:AF171"/>
    <mergeCell ref="D201:K201"/>
    <mergeCell ref="R171:V171"/>
    <mergeCell ref="D215:K215"/>
    <mergeCell ref="R215:V215"/>
    <mergeCell ref="X215:AF215"/>
    <mergeCell ref="D227:K227"/>
    <mergeCell ref="D259:K259"/>
    <mergeCell ref="R259:V259"/>
    <mergeCell ref="X259:AF259"/>
    <mergeCell ref="D216:AH216"/>
    <mergeCell ref="D228:AH228"/>
    <mergeCell ref="D260:AH260"/>
    <mergeCell ref="B269:K269"/>
    <mergeCell ref="R269:V269"/>
    <mergeCell ref="X269:AF269"/>
    <mergeCell ref="B10:AH10"/>
    <mergeCell ref="D72:K72"/>
    <mergeCell ref="R72:V72"/>
    <mergeCell ref="X72:AF72"/>
    <mergeCell ref="D126:K126"/>
    <mergeCell ref="R126:V126"/>
    <mergeCell ref="X126:AF126"/>
    <mergeCell ref="R201:V201"/>
    <mergeCell ref="X201:AF201"/>
    <mergeCell ref="R227:V227"/>
    <mergeCell ref="X227:AF227"/>
    <mergeCell ref="D171:K171"/>
    <mergeCell ref="AU10:AU11"/>
    <mergeCell ref="BC10:BC11"/>
    <mergeCell ref="BE10:BE11"/>
    <mergeCell ref="AL10:AL11"/>
    <mergeCell ref="AP10:AP11"/>
    <mergeCell ref="AX10:AX11"/>
    <mergeCell ref="BB10:BB11"/>
    <mergeCell ref="AS10:AS11"/>
    <mergeCell ref="AY10:AY11"/>
    <mergeCell ref="BD10:BD11"/>
    <mergeCell ref="BA10:BA11"/>
    <mergeCell ref="AZ10:AZ11"/>
    <mergeCell ref="BK10:BK11"/>
    <mergeCell ref="BH10:BH11"/>
    <mergeCell ref="BI10:BI11"/>
    <mergeCell ref="AV10:AV11"/>
    <mergeCell ref="AW10:AW11"/>
    <mergeCell ref="BF10:BF11"/>
    <mergeCell ref="BJ10:BJ11"/>
    <mergeCell ref="BG10:BG11"/>
    <mergeCell ref="AI10:AI11"/>
    <mergeCell ref="AJ10:AJ11"/>
    <mergeCell ref="AO10:AO11"/>
    <mergeCell ref="AQ10:AQ11"/>
    <mergeCell ref="AT10:AT11"/>
    <mergeCell ref="AN10:AN11"/>
    <mergeCell ref="AR10:AR11"/>
    <mergeCell ref="AM10:AM11"/>
    <mergeCell ref="AK10:AK11"/>
  </mergeCells>
  <pageMargins left="0.75" right="0.75" top="1" bottom="1" header="0.5" footer="0.5"/>
  <pageSetup scale="33" fitToHeight="0" orientation="landscape" r:id="rId1"/>
  <headerFooter differentFirst="1" scaleWithDoc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opLeftCell="A37" zoomScale="85" zoomScaleNormal="85" workbookViewId="0">
      <selection activeCell="B22" sqref="B22:E39"/>
    </sheetView>
  </sheetViews>
  <sheetFormatPr defaultRowHeight="15" x14ac:dyDescent="0.25"/>
  <cols>
    <col min="2" max="2" width="21.28515625" customWidth="1"/>
    <col min="3" max="3" width="13.85546875" bestFit="1" customWidth="1"/>
    <col min="4" max="4" width="12.7109375" bestFit="1" customWidth="1"/>
    <col min="5" max="6" width="10.28515625" bestFit="1" customWidth="1"/>
    <col min="9" max="9" width="51.5703125" customWidth="1"/>
    <col min="10" max="10" width="57.140625" customWidth="1"/>
    <col min="11" max="11" width="15.5703125" customWidth="1"/>
    <col min="12" max="12" width="18.85546875" customWidth="1"/>
  </cols>
  <sheetData>
    <row r="1" spans="1:25" x14ac:dyDescent="0.25">
      <c r="A1" t="s">
        <v>197</v>
      </c>
      <c r="C1" t="s">
        <v>190</v>
      </c>
      <c r="D1">
        <v>200</v>
      </c>
      <c r="E1" s="84">
        <v>43845</v>
      </c>
      <c r="F1" s="84">
        <v>43852</v>
      </c>
      <c r="G1">
        <v>0</v>
      </c>
      <c r="H1" s="86">
        <v>44198</v>
      </c>
      <c r="I1" t="s">
        <v>198</v>
      </c>
      <c r="J1" t="s">
        <v>199</v>
      </c>
      <c r="K1" s="84">
        <v>43846</v>
      </c>
      <c r="L1" s="87" t="s">
        <v>200</v>
      </c>
      <c r="M1">
        <v>509009</v>
      </c>
      <c r="N1">
        <v>0</v>
      </c>
      <c r="O1" t="s">
        <v>191</v>
      </c>
      <c r="P1" t="s">
        <v>192</v>
      </c>
      <c r="Q1" t="s">
        <v>193</v>
      </c>
      <c r="R1">
        <v>12020010</v>
      </c>
      <c r="S1">
        <v>1842000340</v>
      </c>
      <c r="T1">
        <v>4000</v>
      </c>
      <c r="Y1" s="85">
        <v>44207.486388888887</v>
      </c>
    </row>
    <row r="2" spans="1:25" x14ac:dyDescent="0.25">
      <c r="A2" t="s">
        <v>197</v>
      </c>
      <c r="C2" t="s">
        <v>190</v>
      </c>
      <c r="D2">
        <v>200</v>
      </c>
      <c r="E2" s="84">
        <v>43845</v>
      </c>
      <c r="F2" s="84">
        <v>43852</v>
      </c>
      <c r="G2">
        <v>0</v>
      </c>
      <c r="H2" s="86">
        <v>44502</v>
      </c>
      <c r="I2" t="s">
        <v>201</v>
      </c>
      <c r="J2" t="s">
        <v>199</v>
      </c>
      <c r="K2" s="84">
        <v>43846</v>
      </c>
      <c r="L2" s="87" t="s">
        <v>200</v>
      </c>
      <c r="M2">
        <v>509007</v>
      </c>
      <c r="N2">
        <v>0</v>
      </c>
      <c r="O2" t="s">
        <v>196</v>
      </c>
      <c r="P2" t="s">
        <v>192</v>
      </c>
      <c r="Q2" t="s">
        <v>193</v>
      </c>
      <c r="R2">
        <v>12020010</v>
      </c>
      <c r="S2">
        <v>1842000340</v>
      </c>
      <c r="T2">
        <v>4000</v>
      </c>
      <c r="Y2" s="85">
        <v>44207.486388888887</v>
      </c>
    </row>
    <row r="3" spans="1:25" x14ac:dyDescent="0.25">
      <c r="A3" t="s">
        <v>197</v>
      </c>
      <c r="C3" t="s">
        <v>190</v>
      </c>
      <c r="D3">
        <v>200</v>
      </c>
      <c r="E3" s="84">
        <v>43845</v>
      </c>
      <c r="F3" s="84">
        <v>43852</v>
      </c>
      <c r="G3">
        <v>0</v>
      </c>
      <c r="H3" s="86">
        <v>44198</v>
      </c>
      <c r="I3" t="s">
        <v>202</v>
      </c>
      <c r="J3" t="s">
        <v>199</v>
      </c>
      <c r="K3" s="84">
        <v>43846</v>
      </c>
      <c r="L3" s="87" t="s">
        <v>200</v>
      </c>
      <c r="M3">
        <v>509006</v>
      </c>
      <c r="N3">
        <v>0</v>
      </c>
      <c r="O3" t="s">
        <v>191</v>
      </c>
      <c r="P3" t="s">
        <v>192</v>
      </c>
      <c r="Q3" t="s">
        <v>193</v>
      </c>
      <c r="R3">
        <v>12020010</v>
      </c>
      <c r="S3">
        <v>1842000340</v>
      </c>
      <c r="T3">
        <v>4000</v>
      </c>
      <c r="Y3" s="85">
        <v>44207.486388888887</v>
      </c>
    </row>
    <row r="4" spans="1:25" x14ac:dyDescent="0.25">
      <c r="C4" t="s">
        <v>190</v>
      </c>
      <c r="D4">
        <v>200</v>
      </c>
      <c r="E4" s="84">
        <v>43845</v>
      </c>
      <c r="F4" s="84">
        <v>43852</v>
      </c>
      <c r="G4">
        <v>0</v>
      </c>
      <c r="H4" s="86">
        <v>44198</v>
      </c>
      <c r="I4" t="s">
        <v>198</v>
      </c>
      <c r="J4" t="s">
        <v>199</v>
      </c>
      <c r="K4" s="84">
        <v>43846</v>
      </c>
      <c r="L4" s="87" t="s">
        <v>200</v>
      </c>
      <c r="M4">
        <v>509009</v>
      </c>
      <c r="N4">
        <v>0</v>
      </c>
      <c r="O4" t="s">
        <v>191</v>
      </c>
      <c r="P4" t="s">
        <v>192</v>
      </c>
      <c r="Q4" t="s">
        <v>193</v>
      </c>
      <c r="R4">
        <v>12020010</v>
      </c>
      <c r="S4">
        <v>1842000340</v>
      </c>
      <c r="T4">
        <v>4000</v>
      </c>
      <c r="Y4" s="85">
        <v>44207.486388888887</v>
      </c>
    </row>
    <row r="5" spans="1:25" x14ac:dyDescent="0.25">
      <c r="C5" t="s">
        <v>190</v>
      </c>
      <c r="D5">
        <v>200</v>
      </c>
      <c r="E5" s="84">
        <v>43845</v>
      </c>
      <c r="F5" s="84">
        <v>43852</v>
      </c>
      <c r="G5">
        <v>0</v>
      </c>
      <c r="H5" s="86">
        <v>44502</v>
      </c>
      <c r="I5" t="s">
        <v>201</v>
      </c>
      <c r="J5" t="s">
        <v>199</v>
      </c>
      <c r="K5" s="84">
        <v>43846</v>
      </c>
      <c r="L5" s="87" t="s">
        <v>200</v>
      </c>
      <c r="M5">
        <v>509007</v>
      </c>
      <c r="N5">
        <v>0</v>
      </c>
      <c r="O5" t="s">
        <v>196</v>
      </c>
      <c r="P5" t="s">
        <v>192</v>
      </c>
      <c r="Q5" t="s">
        <v>193</v>
      </c>
      <c r="R5">
        <v>12020010</v>
      </c>
      <c r="S5">
        <v>1842000340</v>
      </c>
      <c r="T5">
        <v>4000</v>
      </c>
      <c r="Y5" s="85">
        <v>44207.486388888887</v>
      </c>
    </row>
    <row r="6" spans="1:25" x14ac:dyDescent="0.25">
      <c r="C6" t="s">
        <v>190</v>
      </c>
      <c r="D6">
        <v>200</v>
      </c>
      <c r="E6" s="84">
        <v>43845</v>
      </c>
      <c r="F6" s="84">
        <v>43852</v>
      </c>
      <c r="G6">
        <v>0</v>
      </c>
      <c r="H6" s="86">
        <v>44198</v>
      </c>
      <c r="I6" t="s">
        <v>202</v>
      </c>
      <c r="J6" t="s">
        <v>199</v>
      </c>
      <c r="K6" s="84">
        <v>43846</v>
      </c>
      <c r="L6" s="87" t="s">
        <v>200</v>
      </c>
      <c r="M6">
        <v>509006</v>
      </c>
      <c r="N6">
        <v>0</v>
      </c>
      <c r="O6" t="s">
        <v>191</v>
      </c>
      <c r="P6" t="s">
        <v>192</v>
      </c>
      <c r="Q6" t="s">
        <v>193</v>
      </c>
      <c r="R6">
        <v>12020010</v>
      </c>
      <c r="S6">
        <v>1842000340</v>
      </c>
      <c r="T6">
        <v>4000</v>
      </c>
      <c r="Y6" s="85">
        <v>44207.486388888887</v>
      </c>
    </row>
    <row r="7" spans="1:25" x14ac:dyDescent="0.25">
      <c r="C7" t="s">
        <v>190</v>
      </c>
      <c r="D7">
        <v>200</v>
      </c>
      <c r="E7" s="84">
        <v>43853</v>
      </c>
      <c r="F7" s="84">
        <v>43857</v>
      </c>
      <c r="G7">
        <v>0</v>
      </c>
      <c r="H7">
        <v>1</v>
      </c>
      <c r="I7" t="s">
        <v>203</v>
      </c>
      <c r="J7" t="s">
        <v>199</v>
      </c>
      <c r="K7" s="84">
        <v>43854</v>
      </c>
      <c r="L7" s="88" t="s">
        <v>204</v>
      </c>
      <c r="M7">
        <v>509012</v>
      </c>
      <c r="N7">
        <v>0</v>
      </c>
      <c r="O7" t="s">
        <v>191</v>
      </c>
      <c r="P7" t="s">
        <v>192</v>
      </c>
      <c r="Q7" t="s">
        <v>193</v>
      </c>
      <c r="R7">
        <v>12020010</v>
      </c>
      <c r="S7">
        <v>1842000340</v>
      </c>
      <c r="T7">
        <v>4000</v>
      </c>
      <c r="Y7" s="85">
        <v>44207.486388888887</v>
      </c>
    </row>
    <row r="8" spans="1:25" x14ac:dyDescent="0.25">
      <c r="C8" t="s">
        <v>190</v>
      </c>
      <c r="D8">
        <v>200</v>
      </c>
      <c r="E8" s="84">
        <v>43873</v>
      </c>
      <c r="F8" s="84">
        <v>43879</v>
      </c>
      <c r="G8">
        <v>0</v>
      </c>
      <c r="H8">
        <v>3</v>
      </c>
      <c r="I8" t="s">
        <v>203</v>
      </c>
      <c r="J8" t="s">
        <v>199</v>
      </c>
      <c r="K8" s="84">
        <v>43875</v>
      </c>
      <c r="L8" s="90" t="s">
        <v>205</v>
      </c>
      <c r="M8">
        <v>509012</v>
      </c>
      <c r="N8">
        <v>0</v>
      </c>
      <c r="O8" t="s">
        <v>195</v>
      </c>
      <c r="P8" t="s">
        <v>192</v>
      </c>
      <c r="Q8" t="s">
        <v>193</v>
      </c>
      <c r="R8">
        <v>12020010</v>
      </c>
      <c r="S8">
        <v>1842000340</v>
      </c>
      <c r="T8">
        <v>4000</v>
      </c>
      <c r="Y8" s="85">
        <v>44207.486388888887</v>
      </c>
    </row>
    <row r="9" spans="1:25" x14ac:dyDescent="0.25">
      <c r="C9" t="s">
        <v>190</v>
      </c>
      <c r="D9">
        <v>200</v>
      </c>
      <c r="E9" s="84">
        <v>43873</v>
      </c>
      <c r="F9" s="84">
        <v>43879</v>
      </c>
      <c r="G9">
        <v>0</v>
      </c>
      <c r="H9">
        <v>3</v>
      </c>
      <c r="I9" t="s">
        <v>203</v>
      </c>
      <c r="J9" t="s">
        <v>199</v>
      </c>
      <c r="K9" s="84">
        <v>43875</v>
      </c>
      <c r="L9" s="90" t="s">
        <v>205</v>
      </c>
      <c r="M9">
        <v>509012</v>
      </c>
      <c r="N9">
        <v>0</v>
      </c>
      <c r="O9" t="s">
        <v>196</v>
      </c>
      <c r="P9" t="s">
        <v>192</v>
      </c>
      <c r="Q9" t="s">
        <v>193</v>
      </c>
      <c r="R9">
        <v>12020010</v>
      </c>
      <c r="S9">
        <v>1842000340</v>
      </c>
      <c r="T9">
        <v>4000</v>
      </c>
      <c r="Y9" s="85">
        <v>44207.486388888887</v>
      </c>
    </row>
    <row r="10" spans="1:25" x14ac:dyDescent="0.25">
      <c r="C10" t="s">
        <v>190</v>
      </c>
      <c r="D10">
        <v>200</v>
      </c>
      <c r="E10" s="84">
        <v>43873</v>
      </c>
      <c r="F10" s="84">
        <v>43879</v>
      </c>
      <c r="G10">
        <v>0</v>
      </c>
      <c r="H10">
        <v>3</v>
      </c>
      <c r="I10" t="s">
        <v>203</v>
      </c>
      <c r="J10" t="s">
        <v>199</v>
      </c>
      <c r="K10" s="84">
        <v>43875</v>
      </c>
      <c r="L10" s="90" t="s">
        <v>205</v>
      </c>
      <c r="M10">
        <v>509012</v>
      </c>
      <c r="N10">
        <v>0</v>
      </c>
      <c r="O10" t="s">
        <v>191</v>
      </c>
      <c r="P10" t="s">
        <v>192</v>
      </c>
      <c r="Q10" t="s">
        <v>193</v>
      </c>
      <c r="R10">
        <v>12020010</v>
      </c>
      <c r="S10">
        <v>1842000340</v>
      </c>
      <c r="T10">
        <v>4000</v>
      </c>
      <c r="Y10" s="85">
        <v>44207.486388888887</v>
      </c>
    </row>
    <row r="11" spans="1:25" x14ac:dyDescent="0.25">
      <c r="A11" t="s">
        <v>197</v>
      </c>
      <c r="C11" t="s">
        <v>190</v>
      </c>
      <c r="D11">
        <v>200</v>
      </c>
      <c r="E11" s="84">
        <v>43873</v>
      </c>
      <c r="F11" s="84">
        <v>43879</v>
      </c>
      <c r="G11">
        <v>0</v>
      </c>
      <c r="H11">
        <v>3</v>
      </c>
      <c r="I11" t="s">
        <v>202</v>
      </c>
      <c r="J11" t="s">
        <v>199</v>
      </c>
      <c r="K11" s="84">
        <v>43875</v>
      </c>
      <c r="L11" s="90" t="s">
        <v>205</v>
      </c>
      <c r="M11">
        <v>509006</v>
      </c>
      <c r="N11">
        <v>0</v>
      </c>
      <c r="O11" t="s">
        <v>191</v>
      </c>
      <c r="P11" t="s">
        <v>192</v>
      </c>
      <c r="Q11" t="s">
        <v>193</v>
      </c>
      <c r="R11">
        <v>12020010</v>
      </c>
      <c r="S11">
        <v>1842000340</v>
      </c>
      <c r="T11">
        <v>4000</v>
      </c>
      <c r="Y11" s="85">
        <v>44207.486388888887</v>
      </c>
    </row>
    <row r="12" spans="1:25" x14ac:dyDescent="0.25">
      <c r="C12" t="s">
        <v>190</v>
      </c>
      <c r="D12">
        <v>200</v>
      </c>
      <c r="E12" s="84">
        <v>43873</v>
      </c>
      <c r="F12" s="84">
        <v>43879</v>
      </c>
      <c r="G12">
        <v>0</v>
      </c>
      <c r="H12">
        <v>3</v>
      </c>
      <c r="I12" t="s">
        <v>202</v>
      </c>
      <c r="J12" t="s">
        <v>199</v>
      </c>
      <c r="K12" s="84">
        <v>43875</v>
      </c>
      <c r="L12" s="90" t="s">
        <v>205</v>
      </c>
      <c r="M12">
        <v>509006</v>
      </c>
      <c r="N12">
        <v>0</v>
      </c>
      <c r="O12" t="s">
        <v>191</v>
      </c>
      <c r="P12" t="s">
        <v>192</v>
      </c>
      <c r="Q12" t="s">
        <v>193</v>
      </c>
      <c r="R12">
        <v>12020010</v>
      </c>
      <c r="S12">
        <v>1842000340</v>
      </c>
      <c r="T12">
        <v>4000</v>
      </c>
      <c r="Y12" s="85">
        <v>44207.486388888887</v>
      </c>
    </row>
    <row r="13" spans="1:25" x14ac:dyDescent="0.25">
      <c r="C13" t="s">
        <v>190</v>
      </c>
      <c r="D13">
        <v>200</v>
      </c>
      <c r="E13" s="84">
        <v>43909</v>
      </c>
      <c r="F13" s="84">
        <v>43914</v>
      </c>
      <c r="G13">
        <v>0</v>
      </c>
      <c r="H13">
        <v>4</v>
      </c>
      <c r="I13" t="s">
        <v>203</v>
      </c>
      <c r="J13" t="s">
        <v>199</v>
      </c>
      <c r="K13" s="84">
        <v>43910</v>
      </c>
      <c r="L13" s="92" t="s">
        <v>206</v>
      </c>
      <c r="M13">
        <v>509012</v>
      </c>
      <c r="N13">
        <v>0</v>
      </c>
      <c r="O13" t="s">
        <v>191</v>
      </c>
      <c r="P13" t="s">
        <v>192</v>
      </c>
      <c r="Q13" t="s">
        <v>193</v>
      </c>
      <c r="R13">
        <v>12020010</v>
      </c>
      <c r="S13">
        <v>1842000340</v>
      </c>
      <c r="T13">
        <v>4000</v>
      </c>
      <c r="Y13" s="85">
        <v>44207.486388888887</v>
      </c>
    </row>
    <row r="14" spans="1:25" x14ac:dyDescent="0.25">
      <c r="A14" t="s">
        <v>197</v>
      </c>
      <c r="C14" t="s">
        <v>190</v>
      </c>
      <c r="D14">
        <v>200</v>
      </c>
      <c r="E14" s="84">
        <v>43909</v>
      </c>
      <c r="F14" s="84">
        <v>43914</v>
      </c>
      <c r="G14">
        <v>0</v>
      </c>
      <c r="H14">
        <v>4</v>
      </c>
      <c r="I14" t="s">
        <v>202</v>
      </c>
      <c r="J14" t="s">
        <v>199</v>
      </c>
      <c r="K14" s="84">
        <v>43910</v>
      </c>
      <c r="L14" s="92" t="s">
        <v>206</v>
      </c>
      <c r="M14">
        <v>509006</v>
      </c>
      <c r="N14">
        <v>0</v>
      </c>
      <c r="O14" t="s">
        <v>194</v>
      </c>
      <c r="P14" t="s">
        <v>192</v>
      </c>
      <c r="Q14" t="s">
        <v>193</v>
      </c>
      <c r="R14">
        <v>12020010</v>
      </c>
      <c r="S14">
        <v>1842000340</v>
      </c>
      <c r="T14">
        <v>4000</v>
      </c>
      <c r="Y14" s="85">
        <v>44207.486388888887</v>
      </c>
    </row>
    <row r="15" spans="1:25" x14ac:dyDescent="0.25">
      <c r="C15" t="s">
        <v>190</v>
      </c>
      <c r="D15">
        <v>200</v>
      </c>
      <c r="E15" s="84">
        <v>43909</v>
      </c>
      <c r="F15" s="84">
        <v>43914</v>
      </c>
      <c r="G15">
        <v>0</v>
      </c>
      <c r="H15">
        <v>4</v>
      </c>
      <c r="I15" t="s">
        <v>202</v>
      </c>
      <c r="J15" t="s">
        <v>199</v>
      </c>
      <c r="K15" s="84">
        <v>43910</v>
      </c>
      <c r="L15" s="92" t="s">
        <v>206</v>
      </c>
      <c r="M15">
        <v>509006</v>
      </c>
      <c r="N15">
        <v>0</v>
      </c>
      <c r="O15" t="s">
        <v>194</v>
      </c>
      <c r="P15" t="s">
        <v>192</v>
      </c>
      <c r="Q15" t="s">
        <v>193</v>
      </c>
      <c r="R15">
        <v>12020010</v>
      </c>
      <c r="S15">
        <v>1842000340</v>
      </c>
      <c r="T15">
        <v>4000</v>
      </c>
      <c r="Y15" s="85">
        <v>44207.486388888887</v>
      </c>
    </row>
    <row r="16" spans="1:25" x14ac:dyDescent="0.25">
      <c r="A16" t="s">
        <v>197</v>
      </c>
      <c r="C16" t="s">
        <v>190</v>
      </c>
      <c r="D16">
        <v>200</v>
      </c>
      <c r="E16" s="84">
        <v>43909</v>
      </c>
      <c r="F16" s="84">
        <v>43914</v>
      </c>
      <c r="G16">
        <v>0</v>
      </c>
      <c r="H16">
        <v>4</v>
      </c>
      <c r="I16" t="s">
        <v>202</v>
      </c>
      <c r="J16" t="s">
        <v>199</v>
      </c>
      <c r="K16" s="84">
        <v>43910</v>
      </c>
      <c r="L16" s="92" t="s">
        <v>206</v>
      </c>
      <c r="M16">
        <v>509006</v>
      </c>
      <c r="N16">
        <v>0</v>
      </c>
      <c r="O16" t="s">
        <v>191</v>
      </c>
      <c r="P16" t="s">
        <v>192</v>
      </c>
      <c r="Q16" t="s">
        <v>193</v>
      </c>
      <c r="R16">
        <v>12020010</v>
      </c>
      <c r="S16">
        <v>1842000340</v>
      </c>
      <c r="T16">
        <v>4000</v>
      </c>
      <c r="Y16" s="85">
        <v>44207.486388888887</v>
      </c>
    </row>
    <row r="17" spans="1:25" x14ac:dyDescent="0.25">
      <c r="C17" t="s">
        <v>190</v>
      </c>
      <c r="D17">
        <v>200</v>
      </c>
      <c r="E17" s="84">
        <v>43909</v>
      </c>
      <c r="F17" s="84">
        <v>43914</v>
      </c>
      <c r="G17">
        <v>0</v>
      </c>
      <c r="H17">
        <v>4</v>
      </c>
      <c r="I17" t="s">
        <v>202</v>
      </c>
      <c r="J17" t="s">
        <v>199</v>
      </c>
      <c r="K17" s="84">
        <v>43910</v>
      </c>
      <c r="L17" s="92" t="s">
        <v>206</v>
      </c>
      <c r="M17">
        <v>509006</v>
      </c>
      <c r="N17">
        <v>0</v>
      </c>
      <c r="O17" t="s">
        <v>191</v>
      </c>
      <c r="P17" t="s">
        <v>192</v>
      </c>
      <c r="Q17" t="s">
        <v>193</v>
      </c>
      <c r="R17">
        <v>12020010</v>
      </c>
      <c r="S17">
        <v>1842000340</v>
      </c>
      <c r="T17">
        <v>4000</v>
      </c>
      <c r="Y17" s="85">
        <v>44207.486388888887</v>
      </c>
    </row>
    <row r="18" spans="1:25" x14ac:dyDescent="0.25">
      <c r="A18" t="s">
        <v>197</v>
      </c>
      <c r="C18" t="s">
        <v>190</v>
      </c>
      <c r="D18">
        <v>200</v>
      </c>
      <c r="E18" s="84">
        <v>43909</v>
      </c>
      <c r="F18" s="84">
        <v>43914</v>
      </c>
      <c r="G18">
        <v>0</v>
      </c>
      <c r="H18">
        <v>4</v>
      </c>
      <c r="I18" t="s">
        <v>201</v>
      </c>
      <c r="J18" t="s">
        <v>199</v>
      </c>
      <c r="K18" s="84">
        <v>43910</v>
      </c>
      <c r="L18" s="92" t="s">
        <v>206</v>
      </c>
      <c r="M18">
        <v>509007</v>
      </c>
      <c r="N18">
        <v>0</v>
      </c>
      <c r="O18" t="s">
        <v>196</v>
      </c>
      <c r="P18" t="s">
        <v>192</v>
      </c>
      <c r="Q18" t="s">
        <v>193</v>
      </c>
      <c r="R18">
        <v>12020010</v>
      </c>
      <c r="S18">
        <v>1842000340</v>
      </c>
      <c r="T18">
        <v>4000</v>
      </c>
      <c r="Y18" s="85">
        <v>44207.486388888887</v>
      </c>
    </row>
    <row r="19" spans="1:25" x14ac:dyDescent="0.25">
      <c r="C19" t="s">
        <v>190</v>
      </c>
      <c r="D19">
        <v>200</v>
      </c>
      <c r="E19" s="84">
        <v>43909</v>
      </c>
      <c r="F19" s="84">
        <v>43914</v>
      </c>
      <c r="G19">
        <v>0</v>
      </c>
      <c r="H19">
        <v>4</v>
      </c>
      <c r="I19" t="s">
        <v>201</v>
      </c>
      <c r="J19" t="s">
        <v>199</v>
      </c>
      <c r="K19" s="84">
        <v>43910</v>
      </c>
      <c r="L19" s="92" t="s">
        <v>206</v>
      </c>
      <c r="M19">
        <v>509007</v>
      </c>
      <c r="N19">
        <v>0</v>
      </c>
      <c r="O19" t="s">
        <v>196</v>
      </c>
      <c r="P19" t="s">
        <v>192</v>
      </c>
      <c r="Q19" t="s">
        <v>193</v>
      </c>
      <c r="R19">
        <v>12020010</v>
      </c>
      <c r="S19">
        <v>1842000340</v>
      </c>
      <c r="T19">
        <v>4000</v>
      </c>
      <c r="Y19" s="85">
        <v>44207.486388888887</v>
      </c>
    </row>
    <row r="20" spans="1:25" x14ac:dyDescent="0.25">
      <c r="A20" t="s">
        <v>197</v>
      </c>
      <c r="C20" t="s">
        <v>190</v>
      </c>
      <c r="D20">
        <v>200</v>
      </c>
      <c r="E20" s="84">
        <v>43909</v>
      </c>
      <c r="F20" s="84">
        <v>43914</v>
      </c>
      <c r="G20">
        <v>0</v>
      </c>
      <c r="H20">
        <v>4</v>
      </c>
      <c r="I20" t="s">
        <v>198</v>
      </c>
      <c r="J20" t="s">
        <v>199</v>
      </c>
      <c r="K20" s="84">
        <v>43910</v>
      </c>
      <c r="L20" s="92" t="s">
        <v>206</v>
      </c>
      <c r="M20">
        <v>509009</v>
      </c>
      <c r="N20">
        <v>0</v>
      </c>
      <c r="O20" t="s">
        <v>191</v>
      </c>
      <c r="P20" t="s">
        <v>192</v>
      </c>
      <c r="Q20" t="s">
        <v>193</v>
      </c>
      <c r="R20">
        <v>12020010</v>
      </c>
      <c r="S20">
        <v>1842000340</v>
      </c>
      <c r="T20">
        <v>4000</v>
      </c>
      <c r="Y20" s="85">
        <v>44207.486388888887</v>
      </c>
    </row>
    <row r="21" spans="1:25" x14ac:dyDescent="0.25">
      <c r="C21" t="s">
        <v>190</v>
      </c>
      <c r="D21">
        <v>200</v>
      </c>
      <c r="E21" s="84">
        <v>43909</v>
      </c>
      <c r="F21" s="84">
        <v>43914</v>
      </c>
      <c r="G21">
        <v>0</v>
      </c>
      <c r="H21">
        <v>4</v>
      </c>
      <c r="I21" t="s">
        <v>198</v>
      </c>
      <c r="J21" t="s">
        <v>199</v>
      </c>
      <c r="K21" s="84">
        <v>43910</v>
      </c>
      <c r="L21" s="92" t="s">
        <v>206</v>
      </c>
      <c r="M21">
        <v>509009</v>
      </c>
      <c r="N21">
        <v>0</v>
      </c>
      <c r="O21" t="s">
        <v>191</v>
      </c>
      <c r="P21" t="s">
        <v>192</v>
      </c>
      <c r="Q21" t="s">
        <v>193</v>
      </c>
      <c r="R21">
        <v>12020010</v>
      </c>
      <c r="S21">
        <v>1842000340</v>
      </c>
      <c r="T21">
        <v>4000</v>
      </c>
      <c r="Y21" s="85">
        <v>44207.486388888887</v>
      </c>
    </row>
    <row r="22" spans="1:25" x14ac:dyDescent="0.25">
      <c r="A22" t="s">
        <v>197</v>
      </c>
      <c r="C22" t="s">
        <v>190</v>
      </c>
      <c r="D22">
        <v>200</v>
      </c>
      <c r="E22" s="84">
        <v>43941</v>
      </c>
      <c r="F22" s="84">
        <v>43945</v>
      </c>
      <c r="G22">
        <v>0</v>
      </c>
      <c r="H22">
        <v>6</v>
      </c>
      <c r="I22" t="s">
        <v>202</v>
      </c>
      <c r="J22" t="s">
        <v>199</v>
      </c>
      <c r="K22" s="84">
        <v>43941</v>
      </c>
      <c r="L22" s="91" t="s">
        <v>207</v>
      </c>
      <c r="M22">
        <v>509006</v>
      </c>
      <c r="N22">
        <v>0</v>
      </c>
      <c r="O22" t="s">
        <v>191</v>
      </c>
      <c r="P22" t="s">
        <v>192</v>
      </c>
      <c r="Q22" t="s">
        <v>193</v>
      </c>
      <c r="R22">
        <v>12020010</v>
      </c>
      <c r="S22">
        <v>1842000340</v>
      </c>
      <c r="T22">
        <v>4000</v>
      </c>
      <c r="Y22" s="85">
        <v>44207.486388888887</v>
      </c>
    </row>
    <row r="23" spans="1:25" x14ac:dyDescent="0.25">
      <c r="C23" t="s">
        <v>190</v>
      </c>
      <c r="D23">
        <v>200</v>
      </c>
      <c r="E23" s="84">
        <v>43941</v>
      </c>
      <c r="F23" s="84">
        <v>43945</v>
      </c>
      <c r="G23">
        <v>0</v>
      </c>
      <c r="H23">
        <v>6</v>
      </c>
      <c r="I23" t="s">
        <v>202</v>
      </c>
      <c r="J23" t="s">
        <v>199</v>
      </c>
      <c r="K23" s="84">
        <v>43941</v>
      </c>
      <c r="L23" s="91" t="s">
        <v>207</v>
      </c>
      <c r="M23">
        <v>509006</v>
      </c>
      <c r="N23">
        <v>0</v>
      </c>
      <c r="O23" t="s">
        <v>191</v>
      </c>
      <c r="P23" t="s">
        <v>192</v>
      </c>
      <c r="Q23" t="s">
        <v>193</v>
      </c>
      <c r="R23">
        <v>12020010</v>
      </c>
      <c r="S23">
        <v>1842000340</v>
      </c>
      <c r="T23">
        <v>4000</v>
      </c>
      <c r="Y23" s="85">
        <v>44207.486388888887</v>
      </c>
    </row>
    <row r="24" spans="1:25" x14ac:dyDescent="0.25">
      <c r="C24" t="s">
        <v>190</v>
      </c>
      <c r="D24">
        <v>200</v>
      </c>
      <c r="E24" s="84">
        <v>43941</v>
      </c>
      <c r="F24" s="84">
        <v>43945</v>
      </c>
      <c r="G24">
        <v>0</v>
      </c>
      <c r="H24">
        <v>6</v>
      </c>
      <c r="I24" t="s">
        <v>203</v>
      </c>
      <c r="J24" t="s">
        <v>199</v>
      </c>
      <c r="K24" s="84">
        <v>43941</v>
      </c>
      <c r="L24" s="91" t="s">
        <v>207</v>
      </c>
      <c r="M24">
        <v>509012</v>
      </c>
      <c r="N24">
        <v>0</v>
      </c>
      <c r="O24" t="s">
        <v>191</v>
      </c>
      <c r="P24" t="s">
        <v>192</v>
      </c>
      <c r="Q24" t="s">
        <v>193</v>
      </c>
      <c r="R24">
        <v>12020010</v>
      </c>
      <c r="S24">
        <v>1842000340</v>
      </c>
      <c r="T24">
        <v>4000</v>
      </c>
      <c r="Y24" s="85">
        <v>44207.486388888887</v>
      </c>
    </row>
    <row r="25" spans="1:25" x14ac:dyDescent="0.25">
      <c r="C25" t="s">
        <v>190</v>
      </c>
      <c r="D25">
        <v>200</v>
      </c>
      <c r="E25" s="84">
        <v>43950</v>
      </c>
      <c r="F25" s="84">
        <v>43951</v>
      </c>
      <c r="G25">
        <v>0</v>
      </c>
      <c r="H25">
        <v>7</v>
      </c>
      <c r="I25" t="s">
        <v>203</v>
      </c>
      <c r="J25" t="s">
        <v>199</v>
      </c>
      <c r="K25" s="84">
        <v>43950</v>
      </c>
      <c r="L25" s="93" t="s">
        <v>208</v>
      </c>
      <c r="M25">
        <v>509012</v>
      </c>
      <c r="N25">
        <v>0</v>
      </c>
      <c r="O25" t="s">
        <v>191</v>
      </c>
      <c r="P25" t="s">
        <v>192</v>
      </c>
      <c r="Q25" t="s">
        <v>193</v>
      </c>
      <c r="R25">
        <v>12020010</v>
      </c>
      <c r="S25">
        <v>1842000340</v>
      </c>
      <c r="T25">
        <v>6000</v>
      </c>
      <c r="Y25" s="85">
        <v>44207.486388888887</v>
      </c>
    </row>
    <row r="26" spans="1:25" x14ac:dyDescent="0.25">
      <c r="C26" t="s">
        <v>190</v>
      </c>
      <c r="D26">
        <v>200</v>
      </c>
      <c r="E26" s="84">
        <v>43972</v>
      </c>
      <c r="F26" s="84">
        <v>43979</v>
      </c>
      <c r="G26">
        <v>0</v>
      </c>
      <c r="H26">
        <v>8</v>
      </c>
      <c r="I26" t="s">
        <v>203</v>
      </c>
      <c r="J26" t="s">
        <v>199</v>
      </c>
      <c r="K26" s="84">
        <v>43976</v>
      </c>
      <c r="L26" s="89" t="s">
        <v>209</v>
      </c>
      <c r="M26">
        <v>509012</v>
      </c>
      <c r="N26">
        <v>0</v>
      </c>
      <c r="O26" t="s">
        <v>191</v>
      </c>
      <c r="P26" t="s">
        <v>192</v>
      </c>
      <c r="Q26" t="s">
        <v>193</v>
      </c>
      <c r="R26">
        <v>12020010</v>
      </c>
      <c r="S26">
        <v>1842000340</v>
      </c>
      <c r="T26">
        <v>4000</v>
      </c>
      <c r="Y26" s="85">
        <v>44207.486388888887</v>
      </c>
    </row>
    <row r="27" spans="1:25" x14ac:dyDescent="0.25">
      <c r="A27" t="s">
        <v>197</v>
      </c>
      <c r="C27" t="s">
        <v>190</v>
      </c>
      <c r="D27">
        <v>200</v>
      </c>
      <c r="E27" s="84">
        <v>43976</v>
      </c>
      <c r="F27" s="84">
        <v>43979</v>
      </c>
      <c r="G27">
        <v>0</v>
      </c>
      <c r="H27">
        <v>8</v>
      </c>
      <c r="I27" t="s">
        <v>202</v>
      </c>
      <c r="J27" t="s">
        <v>199</v>
      </c>
      <c r="K27" s="84">
        <v>43976</v>
      </c>
      <c r="L27" s="89" t="s">
        <v>209</v>
      </c>
      <c r="M27">
        <v>509006</v>
      </c>
      <c r="N27">
        <v>0</v>
      </c>
      <c r="O27" t="s">
        <v>191</v>
      </c>
      <c r="P27" t="s">
        <v>192</v>
      </c>
      <c r="Q27" t="s">
        <v>193</v>
      </c>
      <c r="R27">
        <v>12020010</v>
      </c>
      <c r="S27">
        <v>1842000340</v>
      </c>
      <c r="T27">
        <v>4000</v>
      </c>
      <c r="Y27" s="85">
        <v>44207.486388888887</v>
      </c>
    </row>
    <row r="28" spans="1:25" x14ac:dyDescent="0.25">
      <c r="C28" t="s">
        <v>190</v>
      </c>
      <c r="D28">
        <v>200</v>
      </c>
      <c r="E28" s="84">
        <v>43976</v>
      </c>
      <c r="F28" s="84">
        <v>43979</v>
      </c>
      <c r="G28">
        <v>0</v>
      </c>
      <c r="H28">
        <v>8</v>
      </c>
      <c r="I28" t="s">
        <v>202</v>
      </c>
      <c r="J28" t="s">
        <v>199</v>
      </c>
      <c r="K28" s="84">
        <v>43976</v>
      </c>
      <c r="L28" s="89" t="s">
        <v>209</v>
      </c>
      <c r="M28">
        <v>509006</v>
      </c>
      <c r="N28">
        <v>0</v>
      </c>
      <c r="O28" t="s">
        <v>191</v>
      </c>
      <c r="P28" t="s">
        <v>192</v>
      </c>
      <c r="Q28" t="s">
        <v>193</v>
      </c>
      <c r="R28">
        <v>12020010</v>
      </c>
      <c r="S28">
        <v>1842000340</v>
      </c>
      <c r="T28">
        <v>4000</v>
      </c>
      <c r="Y28" s="85">
        <v>44207.486388888887</v>
      </c>
    </row>
    <row r="29" spans="1:25" x14ac:dyDescent="0.25">
      <c r="C29" t="s">
        <v>190</v>
      </c>
      <c r="D29">
        <v>200</v>
      </c>
      <c r="E29" s="84">
        <v>44005</v>
      </c>
      <c r="F29" s="84">
        <v>44011</v>
      </c>
      <c r="G29">
        <v>0</v>
      </c>
      <c r="H29">
        <v>9</v>
      </c>
      <c r="I29" t="s">
        <v>203</v>
      </c>
      <c r="J29" t="s">
        <v>199</v>
      </c>
      <c r="K29" s="84">
        <v>44011</v>
      </c>
      <c r="L29" s="88" t="s">
        <v>210</v>
      </c>
      <c r="M29">
        <v>509012</v>
      </c>
      <c r="N29">
        <v>0</v>
      </c>
      <c r="O29" t="s">
        <v>191</v>
      </c>
      <c r="P29" t="s">
        <v>192</v>
      </c>
      <c r="Q29" t="s">
        <v>193</v>
      </c>
      <c r="R29">
        <v>12020010</v>
      </c>
      <c r="S29">
        <v>1842000340</v>
      </c>
      <c r="T29">
        <v>4000</v>
      </c>
      <c r="Y29" s="85">
        <v>44207.486388888887</v>
      </c>
    </row>
    <row r="30" spans="1:25" x14ac:dyDescent="0.25">
      <c r="A30" t="s">
        <v>197</v>
      </c>
      <c r="C30" t="s">
        <v>190</v>
      </c>
      <c r="D30">
        <v>200</v>
      </c>
      <c r="E30" s="84">
        <v>44020</v>
      </c>
      <c r="F30" s="84">
        <v>44027</v>
      </c>
      <c r="G30">
        <v>0</v>
      </c>
      <c r="H30">
        <v>10</v>
      </c>
      <c r="I30" t="s">
        <v>202</v>
      </c>
      <c r="J30" t="s">
        <v>199</v>
      </c>
      <c r="K30" s="84">
        <v>44020</v>
      </c>
      <c r="L30" s="87" t="s">
        <v>211</v>
      </c>
      <c r="M30">
        <v>509006</v>
      </c>
      <c r="N30">
        <v>0</v>
      </c>
      <c r="O30" t="s">
        <v>191</v>
      </c>
      <c r="P30" t="s">
        <v>192</v>
      </c>
      <c r="Q30" t="s">
        <v>193</v>
      </c>
      <c r="R30">
        <v>12020010</v>
      </c>
      <c r="S30">
        <v>1842000340</v>
      </c>
      <c r="T30">
        <v>4000</v>
      </c>
      <c r="Y30" s="85">
        <v>44207.486388888887</v>
      </c>
    </row>
    <row r="31" spans="1:25" x14ac:dyDescent="0.25">
      <c r="A31" t="s">
        <v>197</v>
      </c>
      <c r="C31" t="s">
        <v>190</v>
      </c>
      <c r="D31">
        <v>200</v>
      </c>
      <c r="E31" s="84">
        <v>44020</v>
      </c>
      <c r="F31" s="84">
        <v>44027</v>
      </c>
      <c r="G31">
        <v>0</v>
      </c>
      <c r="H31">
        <v>10</v>
      </c>
      <c r="I31" t="s">
        <v>201</v>
      </c>
      <c r="J31" t="s">
        <v>199</v>
      </c>
      <c r="K31" s="84">
        <v>44020</v>
      </c>
      <c r="L31" s="87" t="s">
        <v>211</v>
      </c>
      <c r="M31">
        <v>509007</v>
      </c>
      <c r="N31">
        <v>0</v>
      </c>
      <c r="O31" t="s">
        <v>191</v>
      </c>
      <c r="P31" t="s">
        <v>192</v>
      </c>
      <c r="Q31" t="s">
        <v>193</v>
      </c>
      <c r="R31">
        <v>12020010</v>
      </c>
      <c r="S31">
        <v>1842000340</v>
      </c>
      <c r="T31">
        <v>4000</v>
      </c>
      <c r="Y31" s="85">
        <v>44207.486388888887</v>
      </c>
    </row>
    <row r="32" spans="1:25" x14ac:dyDescent="0.25">
      <c r="C32" t="s">
        <v>190</v>
      </c>
      <c r="D32">
        <v>200</v>
      </c>
      <c r="E32" s="84">
        <v>44020</v>
      </c>
      <c r="F32" s="84">
        <v>44027</v>
      </c>
      <c r="G32">
        <v>0</v>
      </c>
      <c r="H32">
        <v>10</v>
      </c>
      <c r="I32" t="s">
        <v>202</v>
      </c>
      <c r="J32" t="s">
        <v>199</v>
      </c>
      <c r="K32" s="84">
        <v>44020</v>
      </c>
      <c r="L32" s="87" t="s">
        <v>211</v>
      </c>
      <c r="M32">
        <v>509006</v>
      </c>
      <c r="N32">
        <v>0</v>
      </c>
      <c r="O32" t="s">
        <v>191</v>
      </c>
      <c r="P32" t="s">
        <v>192</v>
      </c>
      <c r="Q32" t="s">
        <v>193</v>
      </c>
      <c r="R32">
        <v>12020010</v>
      </c>
      <c r="S32">
        <v>1842000340</v>
      </c>
      <c r="T32">
        <v>4000</v>
      </c>
      <c r="Y32" s="85">
        <v>44207.486388888887</v>
      </c>
    </row>
    <row r="33" spans="1:25" x14ac:dyDescent="0.25">
      <c r="C33" t="s">
        <v>190</v>
      </c>
      <c r="D33">
        <v>200</v>
      </c>
      <c r="E33" s="84">
        <v>44020</v>
      </c>
      <c r="F33" s="84">
        <v>44027</v>
      </c>
      <c r="G33">
        <v>0</v>
      </c>
      <c r="H33">
        <v>10</v>
      </c>
      <c r="I33" t="s">
        <v>201</v>
      </c>
      <c r="J33" t="s">
        <v>199</v>
      </c>
      <c r="K33" s="84">
        <v>44020</v>
      </c>
      <c r="L33" s="87" t="s">
        <v>211</v>
      </c>
      <c r="M33">
        <v>509007</v>
      </c>
      <c r="N33">
        <v>0</v>
      </c>
      <c r="O33" t="s">
        <v>191</v>
      </c>
      <c r="P33" t="s">
        <v>192</v>
      </c>
      <c r="Q33" t="s">
        <v>193</v>
      </c>
      <c r="R33">
        <v>12020010</v>
      </c>
      <c r="S33">
        <v>1842000340</v>
      </c>
      <c r="T33">
        <v>4000</v>
      </c>
      <c r="Y33" s="85">
        <v>44207.486388888887</v>
      </c>
    </row>
    <row r="34" spans="1:25" x14ac:dyDescent="0.25">
      <c r="A34" t="s">
        <v>197</v>
      </c>
      <c r="C34" t="s">
        <v>190</v>
      </c>
      <c r="D34">
        <v>200</v>
      </c>
      <c r="E34" s="84">
        <v>44061</v>
      </c>
      <c r="F34" s="84">
        <v>44063</v>
      </c>
      <c r="G34">
        <v>0</v>
      </c>
      <c r="H34">
        <v>12</v>
      </c>
      <c r="I34" t="s">
        <v>202</v>
      </c>
      <c r="J34" t="s">
        <v>199</v>
      </c>
      <c r="K34" s="84">
        <v>44056</v>
      </c>
      <c r="L34" s="90" t="s">
        <v>212</v>
      </c>
      <c r="M34">
        <v>509006</v>
      </c>
      <c r="N34">
        <v>0</v>
      </c>
      <c r="O34" t="s">
        <v>191</v>
      </c>
      <c r="P34" t="s">
        <v>192</v>
      </c>
      <c r="Q34" t="s">
        <v>193</v>
      </c>
      <c r="R34">
        <v>12020010</v>
      </c>
      <c r="S34">
        <v>1842000340</v>
      </c>
      <c r="T34">
        <v>4000</v>
      </c>
      <c r="Y34" s="85">
        <v>44207.486388888887</v>
      </c>
    </row>
    <row r="35" spans="1:25" x14ac:dyDescent="0.25">
      <c r="C35" t="s">
        <v>190</v>
      </c>
      <c r="D35">
        <v>200</v>
      </c>
      <c r="E35" s="84">
        <v>44061</v>
      </c>
      <c r="F35" s="84">
        <v>44063</v>
      </c>
      <c r="G35">
        <v>0</v>
      </c>
      <c r="H35">
        <v>12</v>
      </c>
      <c r="I35" t="s">
        <v>202</v>
      </c>
      <c r="J35" t="s">
        <v>199</v>
      </c>
      <c r="K35" s="84">
        <v>44056</v>
      </c>
      <c r="L35" s="90" t="s">
        <v>212</v>
      </c>
      <c r="M35">
        <v>509006</v>
      </c>
      <c r="N35">
        <v>0</v>
      </c>
      <c r="O35" t="s">
        <v>191</v>
      </c>
      <c r="P35" t="s">
        <v>192</v>
      </c>
      <c r="Q35" t="s">
        <v>193</v>
      </c>
      <c r="R35">
        <v>12020010</v>
      </c>
      <c r="S35">
        <v>1842000340</v>
      </c>
      <c r="T35">
        <v>4000</v>
      </c>
      <c r="Y35" s="85">
        <v>44207.486388888887</v>
      </c>
    </row>
    <row r="36" spans="1:25" x14ac:dyDescent="0.25">
      <c r="C36" t="s">
        <v>190</v>
      </c>
      <c r="D36">
        <v>200</v>
      </c>
      <c r="E36" s="84">
        <v>44061</v>
      </c>
      <c r="F36" s="84">
        <v>44063</v>
      </c>
      <c r="G36">
        <v>0</v>
      </c>
      <c r="H36">
        <v>12</v>
      </c>
      <c r="I36" t="s">
        <v>203</v>
      </c>
      <c r="J36" t="s">
        <v>199</v>
      </c>
      <c r="K36" s="84">
        <v>44056</v>
      </c>
      <c r="L36" s="90" t="s">
        <v>212</v>
      </c>
      <c r="M36">
        <v>509012</v>
      </c>
      <c r="N36">
        <v>0</v>
      </c>
      <c r="O36" t="s">
        <v>191</v>
      </c>
      <c r="P36" t="s">
        <v>192</v>
      </c>
      <c r="Q36" t="s">
        <v>193</v>
      </c>
      <c r="R36">
        <v>12020010</v>
      </c>
      <c r="S36">
        <v>1842000340</v>
      </c>
      <c r="T36">
        <v>4000</v>
      </c>
      <c r="Y36" s="85">
        <v>44207.486388888887</v>
      </c>
    </row>
    <row r="37" spans="1:25" x14ac:dyDescent="0.25">
      <c r="A37" t="s">
        <v>197</v>
      </c>
      <c r="C37" t="s">
        <v>190</v>
      </c>
      <c r="D37">
        <v>200</v>
      </c>
      <c r="E37" s="84">
        <v>44061</v>
      </c>
      <c r="F37" s="84">
        <v>44063</v>
      </c>
      <c r="G37">
        <v>0</v>
      </c>
      <c r="H37">
        <v>12</v>
      </c>
      <c r="I37" t="s">
        <v>201</v>
      </c>
      <c r="J37" t="s">
        <v>199</v>
      </c>
      <c r="K37" s="84">
        <v>44056</v>
      </c>
      <c r="L37" s="90" t="s">
        <v>212</v>
      </c>
      <c r="M37">
        <v>509007</v>
      </c>
      <c r="N37">
        <v>0</v>
      </c>
      <c r="O37" t="s">
        <v>191</v>
      </c>
      <c r="P37" t="s">
        <v>192</v>
      </c>
      <c r="Q37" t="s">
        <v>193</v>
      </c>
      <c r="R37">
        <v>12020010</v>
      </c>
      <c r="S37">
        <v>1842000340</v>
      </c>
      <c r="T37">
        <v>4000</v>
      </c>
      <c r="Y37" s="85">
        <v>44207.486388888887</v>
      </c>
    </row>
    <row r="38" spans="1:25" x14ac:dyDescent="0.25">
      <c r="C38" t="s">
        <v>190</v>
      </c>
      <c r="D38">
        <v>200</v>
      </c>
      <c r="E38" s="84">
        <v>44061</v>
      </c>
      <c r="F38" s="84">
        <v>44063</v>
      </c>
      <c r="G38">
        <v>0</v>
      </c>
      <c r="H38">
        <v>12</v>
      </c>
      <c r="I38" t="s">
        <v>201</v>
      </c>
      <c r="J38" t="s">
        <v>199</v>
      </c>
      <c r="K38" s="84">
        <v>44056</v>
      </c>
      <c r="L38" s="90" t="s">
        <v>212</v>
      </c>
      <c r="M38">
        <v>509007</v>
      </c>
      <c r="N38">
        <v>0</v>
      </c>
      <c r="O38" t="s">
        <v>191</v>
      </c>
      <c r="P38" t="s">
        <v>192</v>
      </c>
      <c r="Q38" t="s">
        <v>193</v>
      </c>
      <c r="R38">
        <v>12020010</v>
      </c>
      <c r="S38">
        <v>1842000340</v>
      </c>
      <c r="T38">
        <v>4000</v>
      </c>
      <c r="Y38" s="85">
        <v>44207.486388888887</v>
      </c>
    </row>
    <row r="39" spans="1:25" x14ac:dyDescent="0.25">
      <c r="A39" t="s">
        <v>197</v>
      </c>
      <c r="C39" t="s">
        <v>190</v>
      </c>
      <c r="D39">
        <v>200</v>
      </c>
      <c r="E39" s="84">
        <v>44134</v>
      </c>
      <c r="F39" s="84">
        <v>44134</v>
      </c>
      <c r="G39">
        <v>0</v>
      </c>
      <c r="H39" t="s">
        <v>213</v>
      </c>
      <c r="I39" t="s">
        <v>201</v>
      </c>
      <c r="J39" t="s">
        <v>199</v>
      </c>
      <c r="K39" s="84">
        <v>44130</v>
      </c>
      <c r="L39" s="89" t="s">
        <v>214</v>
      </c>
      <c r="M39">
        <v>509007</v>
      </c>
      <c r="N39">
        <v>0</v>
      </c>
      <c r="O39" t="s">
        <v>191</v>
      </c>
      <c r="P39" t="s">
        <v>192</v>
      </c>
      <c r="Q39" t="s">
        <v>193</v>
      </c>
      <c r="R39">
        <v>12020010</v>
      </c>
      <c r="S39">
        <v>1842000340</v>
      </c>
      <c r="T39">
        <v>4000</v>
      </c>
      <c r="Y39" s="85">
        <v>44207.486388888887</v>
      </c>
    </row>
    <row r="40" spans="1:25" x14ac:dyDescent="0.25">
      <c r="C40" t="s">
        <v>190</v>
      </c>
      <c r="D40">
        <v>200</v>
      </c>
      <c r="E40" s="84">
        <v>44134</v>
      </c>
      <c r="F40" s="84">
        <v>44134</v>
      </c>
      <c r="G40">
        <v>0</v>
      </c>
      <c r="H40" t="s">
        <v>213</v>
      </c>
      <c r="I40" t="s">
        <v>201</v>
      </c>
      <c r="J40" t="s">
        <v>199</v>
      </c>
      <c r="K40" s="84">
        <v>44130</v>
      </c>
      <c r="L40" s="89" t="s">
        <v>214</v>
      </c>
      <c r="M40">
        <v>509007</v>
      </c>
      <c r="N40">
        <v>0</v>
      </c>
      <c r="O40" t="s">
        <v>191</v>
      </c>
      <c r="P40" t="s">
        <v>192</v>
      </c>
      <c r="Q40" t="s">
        <v>193</v>
      </c>
      <c r="R40">
        <v>12020010</v>
      </c>
      <c r="S40">
        <v>1842000340</v>
      </c>
      <c r="T40">
        <v>4000</v>
      </c>
      <c r="Y40" s="85">
        <v>44207.486388888887</v>
      </c>
    </row>
    <row r="41" spans="1:25" x14ac:dyDescent="0.25">
      <c r="C41" t="s">
        <v>190</v>
      </c>
      <c r="D41">
        <v>200</v>
      </c>
      <c r="E41" s="84">
        <v>44151</v>
      </c>
      <c r="F41" s="84">
        <v>44159</v>
      </c>
      <c r="G41">
        <v>0</v>
      </c>
      <c r="H41" t="s">
        <v>215</v>
      </c>
      <c r="I41" t="s">
        <v>203</v>
      </c>
      <c r="J41" t="s">
        <v>199</v>
      </c>
      <c r="K41" s="84">
        <v>44153</v>
      </c>
      <c r="L41" s="88" t="s">
        <v>216</v>
      </c>
      <c r="M41">
        <v>509012</v>
      </c>
      <c r="N41">
        <v>0</v>
      </c>
      <c r="O41" t="s">
        <v>191</v>
      </c>
      <c r="P41" t="s">
        <v>192</v>
      </c>
      <c r="Q41" t="s">
        <v>193</v>
      </c>
      <c r="R41">
        <v>12020010</v>
      </c>
      <c r="S41">
        <v>1842000340</v>
      </c>
      <c r="T41">
        <v>4000</v>
      </c>
      <c r="Y41" s="85">
        <v>44207.486388888887</v>
      </c>
    </row>
    <row r="42" spans="1:25" x14ac:dyDescent="0.25">
      <c r="A42" t="s">
        <v>197</v>
      </c>
      <c r="C42" t="s">
        <v>190</v>
      </c>
      <c r="D42">
        <v>200</v>
      </c>
      <c r="E42" s="84">
        <v>44151</v>
      </c>
      <c r="F42" s="84">
        <v>44159</v>
      </c>
      <c r="G42">
        <v>0</v>
      </c>
      <c r="H42" t="s">
        <v>215</v>
      </c>
      <c r="I42" t="s">
        <v>202</v>
      </c>
      <c r="J42" t="s">
        <v>199</v>
      </c>
      <c r="K42" s="84">
        <v>44153</v>
      </c>
      <c r="L42" s="88" t="s">
        <v>216</v>
      </c>
      <c r="M42">
        <v>509006</v>
      </c>
      <c r="N42">
        <v>0</v>
      </c>
      <c r="O42" t="s">
        <v>191</v>
      </c>
      <c r="P42" t="s">
        <v>192</v>
      </c>
      <c r="Q42" t="s">
        <v>193</v>
      </c>
      <c r="R42">
        <v>12020010</v>
      </c>
      <c r="S42">
        <v>1842000340</v>
      </c>
      <c r="T42">
        <v>4000</v>
      </c>
      <c r="Y42" s="85">
        <v>44207.486388888887</v>
      </c>
    </row>
    <row r="43" spans="1:25" x14ac:dyDescent="0.25">
      <c r="A43" t="s">
        <v>197</v>
      </c>
      <c r="C43" t="s">
        <v>190</v>
      </c>
      <c r="D43">
        <v>200</v>
      </c>
      <c r="E43" s="84">
        <v>44151</v>
      </c>
      <c r="F43" s="84">
        <v>44159</v>
      </c>
      <c r="G43">
        <v>0</v>
      </c>
      <c r="H43" t="s">
        <v>215</v>
      </c>
      <c r="I43" t="s">
        <v>201</v>
      </c>
      <c r="J43" t="s">
        <v>199</v>
      </c>
      <c r="K43" s="84">
        <v>44153</v>
      </c>
      <c r="L43" s="90" t="s">
        <v>216</v>
      </c>
      <c r="M43">
        <v>509007</v>
      </c>
      <c r="N43">
        <v>0</v>
      </c>
      <c r="O43" t="s">
        <v>191</v>
      </c>
      <c r="P43" t="s">
        <v>192</v>
      </c>
      <c r="Q43" t="s">
        <v>193</v>
      </c>
      <c r="R43">
        <v>12020010</v>
      </c>
      <c r="S43">
        <v>1842000340</v>
      </c>
      <c r="T43">
        <v>4000</v>
      </c>
      <c r="Y43" s="85">
        <v>44207.486388888887</v>
      </c>
    </row>
    <row r="44" spans="1:25" x14ac:dyDescent="0.25">
      <c r="A44" t="s">
        <v>197</v>
      </c>
      <c r="C44" t="s">
        <v>190</v>
      </c>
      <c r="D44">
        <v>200</v>
      </c>
      <c r="E44" s="84">
        <v>44151</v>
      </c>
      <c r="F44" s="84">
        <v>44159</v>
      </c>
      <c r="G44">
        <v>0</v>
      </c>
      <c r="H44" t="s">
        <v>215</v>
      </c>
      <c r="I44" t="s">
        <v>198</v>
      </c>
      <c r="J44" t="s">
        <v>199</v>
      </c>
      <c r="K44" s="84">
        <v>44153</v>
      </c>
      <c r="L44" s="90" t="s">
        <v>216</v>
      </c>
      <c r="M44">
        <v>509009</v>
      </c>
      <c r="N44">
        <v>0</v>
      </c>
      <c r="O44" t="s">
        <v>191</v>
      </c>
      <c r="P44" t="s">
        <v>192</v>
      </c>
      <c r="Q44" t="s">
        <v>193</v>
      </c>
      <c r="R44">
        <v>12020010</v>
      </c>
      <c r="S44">
        <v>1842000340</v>
      </c>
      <c r="T44">
        <v>4000</v>
      </c>
      <c r="Y44" s="85">
        <v>44207.486388888887</v>
      </c>
    </row>
    <row r="45" spans="1:25" x14ac:dyDescent="0.25">
      <c r="C45" t="s">
        <v>190</v>
      </c>
      <c r="D45">
        <v>200</v>
      </c>
      <c r="E45" s="84">
        <v>44151</v>
      </c>
      <c r="F45" s="84">
        <v>44159</v>
      </c>
      <c r="G45">
        <v>0</v>
      </c>
      <c r="H45" t="s">
        <v>215</v>
      </c>
      <c r="I45" t="s">
        <v>202</v>
      </c>
      <c r="J45" t="s">
        <v>199</v>
      </c>
      <c r="K45" s="84">
        <v>44153</v>
      </c>
      <c r="L45" s="90" t="s">
        <v>216</v>
      </c>
      <c r="M45">
        <v>509006</v>
      </c>
      <c r="N45">
        <v>0</v>
      </c>
      <c r="O45" t="s">
        <v>191</v>
      </c>
      <c r="P45" t="s">
        <v>192</v>
      </c>
      <c r="Q45" t="s">
        <v>193</v>
      </c>
      <c r="R45">
        <v>12020010</v>
      </c>
      <c r="S45">
        <v>1842000340</v>
      </c>
      <c r="T45">
        <v>4000</v>
      </c>
      <c r="Y45" s="85">
        <v>44207.486388888887</v>
      </c>
    </row>
    <row r="46" spans="1:25" x14ac:dyDescent="0.25">
      <c r="C46" t="s">
        <v>190</v>
      </c>
      <c r="D46">
        <v>200</v>
      </c>
      <c r="E46" s="84">
        <v>44151</v>
      </c>
      <c r="F46" s="84">
        <v>44159</v>
      </c>
      <c r="G46">
        <v>0</v>
      </c>
      <c r="H46" t="s">
        <v>215</v>
      </c>
      <c r="I46" t="s">
        <v>201</v>
      </c>
      <c r="J46" t="s">
        <v>199</v>
      </c>
      <c r="K46" s="84">
        <v>44153</v>
      </c>
      <c r="L46" s="90" t="s">
        <v>216</v>
      </c>
      <c r="M46">
        <v>509007</v>
      </c>
      <c r="N46">
        <v>0</v>
      </c>
      <c r="O46" t="s">
        <v>191</v>
      </c>
      <c r="P46" t="s">
        <v>192</v>
      </c>
      <c r="Q46" t="s">
        <v>193</v>
      </c>
      <c r="R46">
        <v>12020010</v>
      </c>
      <c r="S46">
        <v>1842000340</v>
      </c>
      <c r="T46">
        <v>4000</v>
      </c>
      <c r="Y46" s="85">
        <v>44207.486388888887</v>
      </c>
    </row>
    <row r="47" spans="1:25" x14ac:dyDescent="0.25">
      <c r="C47" t="s">
        <v>190</v>
      </c>
      <c r="D47">
        <v>200</v>
      </c>
      <c r="E47" s="84">
        <v>44151</v>
      </c>
      <c r="F47" s="84">
        <v>44159</v>
      </c>
      <c r="G47">
        <v>0</v>
      </c>
      <c r="H47" t="s">
        <v>215</v>
      </c>
      <c r="I47" t="s">
        <v>198</v>
      </c>
      <c r="J47" t="s">
        <v>199</v>
      </c>
      <c r="K47" s="84">
        <v>44153</v>
      </c>
      <c r="L47" s="90" t="s">
        <v>216</v>
      </c>
      <c r="M47">
        <v>509009</v>
      </c>
      <c r="N47">
        <v>0</v>
      </c>
      <c r="O47" t="s">
        <v>191</v>
      </c>
      <c r="P47" t="s">
        <v>192</v>
      </c>
      <c r="Q47" t="s">
        <v>193</v>
      </c>
      <c r="R47">
        <v>12020010</v>
      </c>
      <c r="S47">
        <v>1842000340</v>
      </c>
      <c r="T47">
        <v>4000</v>
      </c>
      <c r="Y47" s="85">
        <v>44207.486388888887</v>
      </c>
    </row>
    <row r="48" spans="1:25" x14ac:dyDescent="0.25">
      <c r="A48" t="s">
        <v>197</v>
      </c>
      <c r="C48" t="s">
        <v>190</v>
      </c>
      <c r="D48">
        <v>200</v>
      </c>
      <c r="E48" s="84">
        <v>44175</v>
      </c>
      <c r="F48" s="84">
        <v>44183</v>
      </c>
      <c r="G48">
        <v>0</v>
      </c>
      <c r="H48" t="s">
        <v>217</v>
      </c>
      <c r="I48" t="s">
        <v>201</v>
      </c>
      <c r="J48" t="s">
        <v>199</v>
      </c>
      <c r="K48" s="84">
        <v>44176</v>
      </c>
      <c r="L48" s="92" t="s">
        <v>218</v>
      </c>
      <c r="M48">
        <v>509007</v>
      </c>
      <c r="N48">
        <v>0</v>
      </c>
      <c r="O48" t="s">
        <v>191</v>
      </c>
      <c r="P48" t="s">
        <v>192</v>
      </c>
      <c r="Q48" t="s">
        <v>193</v>
      </c>
      <c r="R48">
        <v>12020010</v>
      </c>
      <c r="S48">
        <v>1842000340</v>
      </c>
      <c r="T48">
        <v>4000</v>
      </c>
      <c r="Y48" s="85">
        <v>44207.486388888887</v>
      </c>
    </row>
    <row r="49" spans="1:25" x14ac:dyDescent="0.25">
      <c r="A49" t="s">
        <v>197</v>
      </c>
      <c r="C49" t="s">
        <v>190</v>
      </c>
      <c r="D49">
        <v>200</v>
      </c>
      <c r="E49" s="84">
        <v>44175</v>
      </c>
      <c r="F49" s="84">
        <v>44183</v>
      </c>
      <c r="G49">
        <v>0</v>
      </c>
      <c r="H49" t="s">
        <v>217</v>
      </c>
      <c r="I49" t="s">
        <v>202</v>
      </c>
      <c r="J49" t="s">
        <v>199</v>
      </c>
      <c r="K49" s="84">
        <v>44176</v>
      </c>
      <c r="L49" s="92" t="s">
        <v>218</v>
      </c>
      <c r="M49">
        <v>509006</v>
      </c>
      <c r="N49">
        <v>0</v>
      </c>
      <c r="O49" t="s">
        <v>191</v>
      </c>
      <c r="P49" t="s">
        <v>192</v>
      </c>
      <c r="Q49" t="s">
        <v>193</v>
      </c>
      <c r="R49">
        <v>12020010</v>
      </c>
      <c r="S49">
        <v>1842000340</v>
      </c>
      <c r="T49">
        <v>4000</v>
      </c>
      <c r="Y49" s="85">
        <v>44207.486388888887</v>
      </c>
    </row>
    <row r="50" spans="1:25" x14ac:dyDescent="0.25">
      <c r="C50" t="s">
        <v>190</v>
      </c>
      <c r="D50">
        <v>200</v>
      </c>
      <c r="E50" s="84">
        <v>44175</v>
      </c>
      <c r="F50" s="84">
        <v>44183</v>
      </c>
      <c r="G50">
        <v>0</v>
      </c>
      <c r="H50" t="s">
        <v>217</v>
      </c>
      <c r="I50" t="s">
        <v>201</v>
      </c>
      <c r="J50" t="s">
        <v>199</v>
      </c>
      <c r="K50" s="84">
        <v>44176</v>
      </c>
      <c r="L50" s="92" t="s">
        <v>218</v>
      </c>
      <c r="M50">
        <v>509007</v>
      </c>
      <c r="N50">
        <v>0</v>
      </c>
      <c r="O50" t="s">
        <v>191</v>
      </c>
      <c r="P50" t="s">
        <v>192</v>
      </c>
      <c r="Q50" t="s">
        <v>193</v>
      </c>
      <c r="R50">
        <v>12020010</v>
      </c>
      <c r="S50">
        <v>1842000340</v>
      </c>
      <c r="T50">
        <v>4000</v>
      </c>
      <c r="Y50" s="85">
        <v>44207.486388888887</v>
      </c>
    </row>
    <row r="51" spans="1:25" x14ac:dyDescent="0.25">
      <c r="C51" t="s">
        <v>190</v>
      </c>
      <c r="D51">
        <v>200</v>
      </c>
      <c r="E51" s="84">
        <v>44175</v>
      </c>
      <c r="F51" s="84">
        <v>44183</v>
      </c>
      <c r="G51">
        <v>0</v>
      </c>
      <c r="H51" t="s">
        <v>217</v>
      </c>
      <c r="I51" t="s">
        <v>202</v>
      </c>
      <c r="J51" t="s">
        <v>199</v>
      </c>
      <c r="K51" s="84">
        <v>44176</v>
      </c>
      <c r="L51" s="92" t="s">
        <v>218</v>
      </c>
      <c r="M51">
        <v>509006</v>
      </c>
      <c r="N51">
        <v>0</v>
      </c>
      <c r="O51" t="s">
        <v>191</v>
      </c>
      <c r="P51" t="s">
        <v>192</v>
      </c>
      <c r="Q51" t="s">
        <v>193</v>
      </c>
      <c r="R51">
        <v>12020010</v>
      </c>
      <c r="S51">
        <v>1842000340</v>
      </c>
      <c r="T51">
        <v>4000</v>
      </c>
      <c r="Y51" s="85">
        <v>44207.486388888887</v>
      </c>
    </row>
    <row r="52" spans="1:25" x14ac:dyDescent="0.25">
      <c r="A52" t="s">
        <v>197</v>
      </c>
      <c r="C52" t="s">
        <v>190</v>
      </c>
      <c r="D52">
        <v>200</v>
      </c>
      <c r="E52" s="84">
        <v>44175</v>
      </c>
      <c r="F52" s="84">
        <v>44183</v>
      </c>
      <c r="G52">
        <v>0</v>
      </c>
      <c r="H52" t="s">
        <v>217</v>
      </c>
      <c r="I52" t="s">
        <v>198</v>
      </c>
      <c r="J52" t="s">
        <v>199</v>
      </c>
      <c r="K52" s="84">
        <v>44176</v>
      </c>
      <c r="L52" s="92" t="s">
        <v>218</v>
      </c>
      <c r="M52">
        <v>509009</v>
      </c>
      <c r="N52">
        <v>0</v>
      </c>
      <c r="O52" t="s">
        <v>191</v>
      </c>
      <c r="P52" t="s">
        <v>192</v>
      </c>
      <c r="Q52" t="s">
        <v>193</v>
      </c>
      <c r="R52">
        <v>12020010</v>
      </c>
      <c r="S52">
        <v>1842000340</v>
      </c>
      <c r="T52">
        <v>4000</v>
      </c>
      <c r="Y52" s="85">
        <v>44207.486388888887</v>
      </c>
    </row>
    <row r="53" spans="1:25" x14ac:dyDescent="0.25">
      <c r="C53" t="s">
        <v>190</v>
      </c>
      <c r="D53">
        <v>200</v>
      </c>
      <c r="E53" s="84">
        <v>44175</v>
      </c>
      <c r="F53" s="84">
        <v>44183</v>
      </c>
      <c r="G53">
        <v>0</v>
      </c>
      <c r="H53" t="s">
        <v>217</v>
      </c>
      <c r="I53" t="s">
        <v>198</v>
      </c>
      <c r="J53" t="s">
        <v>199</v>
      </c>
      <c r="K53" s="84">
        <v>44176</v>
      </c>
      <c r="L53" s="92" t="s">
        <v>218</v>
      </c>
      <c r="M53">
        <v>509009</v>
      </c>
      <c r="N53">
        <v>0</v>
      </c>
      <c r="O53" t="s">
        <v>191</v>
      </c>
      <c r="P53" t="s">
        <v>192</v>
      </c>
      <c r="Q53" t="s">
        <v>193</v>
      </c>
      <c r="R53">
        <v>12020010</v>
      </c>
      <c r="S53">
        <v>1842000340</v>
      </c>
      <c r="T53">
        <v>4000</v>
      </c>
      <c r="Y53" s="85">
        <v>44207.486388888887</v>
      </c>
    </row>
    <row r="54" spans="1:25" x14ac:dyDescent="0.25">
      <c r="A54" t="s">
        <v>197</v>
      </c>
      <c r="C54" t="s">
        <v>190</v>
      </c>
      <c r="D54">
        <v>200</v>
      </c>
      <c r="E54" s="84">
        <v>44189</v>
      </c>
      <c r="F54" s="84">
        <v>44193</v>
      </c>
      <c r="G54">
        <v>0</v>
      </c>
      <c r="H54" t="s">
        <v>219</v>
      </c>
      <c r="I54" t="s">
        <v>202</v>
      </c>
      <c r="J54" t="s">
        <v>199</v>
      </c>
      <c r="K54" s="84">
        <v>44189</v>
      </c>
      <c r="L54" s="93" t="s">
        <v>220</v>
      </c>
      <c r="M54">
        <v>509006</v>
      </c>
      <c r="N54">
        <v>0</v>
      </c>
      <c r="O54" t="s">
        <v>191</v>
      </c>
      <c r="P54" t="s">
        <v>192</v>
      </c>
      <c r="Q54" t="s">
        <v>193</v>
      </c>
      <c r="R54">
        <v>12020010</v>
      </c>
      <c r="S54">
        <v>1842000340</v>
      </c>
      <c r="T54">
        <v>4000</v>
      </c>
      <c r="Y54" s="85">
        <v>44207.486388888887</v>
      </c>
    </row>
    <row r="55" spans="1:25" x14ac:dyDescent="0.25">
      <c r="A55" t="s">
        <v>197</v>
      </c>
      <c r="C55" t="s">
        <v>190</v>
      </c>
      <c r="D55">
        <v>200</v>
      </c>
      <c r="E55" s="84">
        <v>44189</v>
      </c>
      <c r="F55" s="84">
        <v>44193</v>
      </c>
      <c r="G55">
        <v>0</v>
      </c>
      <c r="H55" t="s">
        <v>219</v>
      </c>
      <c r="I55" t="s">
        <v>201</v>
      </c>
      <c r="J55" t="s">
        <v>199</v>
      </c>
      <c r="K55" s="84">
        <v>44189</v>
      </c>
      <c r="L55" s="93" t="s">
        <v>220</v>
      </c>
      <c r="M55">
        <v>509007</v>
      </c>
      <c r="N55">
        <v>0</v>
      </c>
      <c r="O55" t="s">
        <v>191</v>
      </c>
      <c r="P55" t="s">
        <v>192</v>
      </c>
      <c r="Q55" t="s">
        <v>193</v>
      </c>
      <c r="R55">
        <v>12020010</v>
      </c>
      <c r="S55">
        <v>1842000340</v>
      </c>
      <c r="T55">
        <v>4000</v>
      </c>
      <c r="Y55" s="85">
        <v>44207.486388888887</v>
      </c>
    </row>
    <row r="56" spans="1:25" x14ac:dyDescent="0.25">
      <c r="A56" t="s">
        <v>197</v>
      </c>
      <c r="C56" t="s">
        <v>190</v>
      </c>
      <c r="D56">
        <v>200</v>
      </c>
      <c r="E56" s="84">
        <v>44189</v>
      </c>
      <c r="F56" s="84">
        <v>44193</v>
      </c>
      <c r="G56">
        <v>0</v>
      </c>
      <c r="H56" t="s">
        <v>219</v>
      </c>
      <c r="I56" t="s">
        <v>198</v>
      </c>
      <c r="J56" t="s">
        <v>199</v>
      </c>
      <c r="K56" s="84">
        <v>44189</v>
      </c>
      <c r="L56" s="93" t="s">
        <v>220</v>
      </c>
      <c r="M56">
        <v>509009</v>
      </c>
      <c r="N56">
        <v>0</v>
      </c>
      <c r="O56" t="s">
        <v>191</v>
      </c>
      <c r="P56" t="s">
        <v>192</v>
      </c>
      <c r="Q56" t="s">
        <v>193</v>
      </c>
      <c r="R56">
        <v>12020010</v>
      </c>
      <c r="S56">
        <v>1842000340</v>
      </c>
      <c r="T56">
        <v>4000</v>
      </c>
      <c r="Y56" s="85">
        <v>44207.486388888887</v>
      </c>
    </row>
    <row r="57" spans="1:25" x14ac:dyDescent="0.25">
      <c r="C57" t="s">
        <v>190</v>
      </c>
      <c r="D57">
        <v>200</v>
      </c>
      <c r="E57" s="84">
        <v>44189</v>
      </c>
      <c r="F57" s="84">
        <v>44193</v>
      </c>
      <c r="G57">
        <v>0</v>
      </c>
      <c r="H57" t="s">
        <v>219</v>
      </c>
      <c r="I57" t="s">
        <v>202</v>
      </c>
      <c r="J57" t="s">
        <v>199</v>
      </c>
      <c r="K57" s="84">
        <v>44189</v>
      </c>
      <c r="L57" s="93" t="s">
        <v>220</v>
      </c>
      <c r="M57">
        <v>509006</v>
      </c>
      <c r="N57">
        <v>0</v>
      </c>
      <c r="O57" t="s">
        <v>191</v>
      </c>
      <c r="P57" t="s">
        <v>192</v>
      </c>
      <c r="Q57" t="s">
        <v>193</v>
      </c>
      <c r="R57">
        <v>12020010</v>
      </c>
      <c r="S57">
        <v>1842000340</v>
      </c>
      <c r="T57">
        <v>4000</v>
      </c>
      <c r="Y57" s="85">
        <v>44207.486388888887</v>
      </c>
    </row>
    <row r="58" spans="1:25" x14ac:dyDescent="0.25">
      <c r="C58" t="s">
        <v>190</v>
      </c>
      <c r="D58">
        <v>200</v>
      </c>
      <c r="E58" s="84">
        <v>44189</v>
      </c>
      <c r="F58" s="84">
        <v>44193</v>
      </c>
      <c r="G58">
        <v>0</v>
      </c>
      <c r="H58" t="s">
        <v>219</v>
      </c>
      <c r="I58" t="s">
        <v>201</v>
      </c>
      <c r="J58" t="s">
        <v>199</v>
      </c>
      <c r="K58" s="84">
        <v>44189</v>
      </c>
      <c r="L58" s="93" t="s">
        <v>220</v>
      </c>
      <c r="M58">
        <v>509007</v>
      </c>
      <c r="N58">
        <v>0</v>
      </c>
      <c r="O58" t="s">
        <v>191</v>
      </c>
      <c r="P58" t="s">
        <v>192</v>
      </c>
      <c r="Q58" t="s">
        <v>193</v>
      </c>
      <c r="R58">
        <v>12020010</v>
      </c>
      <c r="S58">
        <v>1842000340</v>
      </c>
      <c r="T58">
        <v>4000</v>
      </c>
      <c r="Y58" s="85">
        <v>44207.486388888887</v>
      </c>
    </row>
    <row r="59" spans="1:25" x14ac:dyDescent="0.25">
      <c r="C59" t="s">
        <v>190</v>
      </c>
      <c r="D59">
        <v>200</v>
      </c>
      <c r="E59" s="84">
        <v>44189</v>
      </c>
      <c r="F59" s="84">
        <v>44193</v>
      </c>
      <c r="G59">
        <v>0</v>
      </c>
      <c r="H59" t="s">
        <v>219</v>
      </c>
      <c r="I59" t="s">
        <v>198</v>
      </c>
      <c r="J59" t="s">
        <v>199</v>
      </c>
      <c r="K59" s="84">
        <v>44189</v>
      </c>
      <c r="L59" s="93" t="s">
        <v>220</v>
      </c>
      <c r="M59">
        <v>509009</v>
      </c>
      <c r="N59">
        <v>0</v>
      </c>
      <c r="O59" t="s">
        <v>191</v>
      </c>
      <c r="P59" t="s">
        <v>192</v>
      </c>
      <c r="Q59" t="s">
        <v>193</v>
      </c>
      <c r="R59">
        <v>12020010</v>
      </c>
      <c r="S59">
        <v>1842000340</v>
      </c>
      <c r="T59">
        <v>4000</v>
      </c>
      <c r="Y59" s="85">
        <v>44207.486388888887</v>
      </c>
    </row>
    <row r="61" spans="1:25" x14ac:dyDescent="0.25">
      <c r="L61">
        <v>15</v>
      </c>
    </row>
    <row r="62" spans="1:25" x14ac:dyDescent="0.25">
      <c r="L62" s="93" t="s">
        <v>221</v>
      </c>
    </row>
    <row r="65" spans="2:4" x14ac:dyDescent="0.25">
      <c r="B65" t="s">
        <v>222</v>
      </c>
      <c r="C65">
        <v>15</v>
      </c>
    </row>
    <row r="66" spans="2:4" x14ac:dyDescent="0.25">
      <c r="B66" t="s">
        <v>223</v>
      </c>
      <c r="C66">
        <f>229658898.74/229970100*100</f>
        <v>99.86467751242445</v>
      </c>
    </row>
    <row r="67" spans="2:4" x14ac:dyDescent="0.25">
      <c r="B67" t="s">
        <v>224</v>
      </c>
      <c r="C67" s="94">
        <f>(229658898.74-158641324.46)/D67</f>
        <v>1.3429837626810746</v>
      </c>
      <c r="D67" s="94">
        <f>158641324.46/3</f>
        <v>52880441.486666672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7" workbookViewId="0">
      <selection activeCell="D35" sqref="D35"/>
    </sheetView>
  </sheetViews>
  <sheetFormatPr defaultRowHeight="15" x14ac:dyDescent="0.25"/>
  <cols>
    <col min="3" max="3" width="12.140625" customWidth="1"/>
    <col min="4" max="4" width="16.85546875" customWidth="1"/>
    <col min="5" max="5" width="12.28515625" customWidth="1"/>
    <col min="6" max="6" width="11.85546875" customWidth="1"/>
    <col min="9" max="9" width="38.28515625" customWidth="1"/>
    <col min="10" max="10" width="11.5703125" customWidth="1"/>
    <col min="11" max="11" width="16.5703125" customWidth="1"/>
    <col min="12" max="12" width="22.42578125" customWidth="1"/>
    <col min="13" max="13" width="12.42578125" customWidth="1"/>
    <col min="15" max="15" width="12.85546875" customWidth="1"/>
    <col min="16" max="16" width="17.7109375" customWidth="1"/>
    <col min="19" max="19" width="13.7109375" customWidth="1"/>
    <col min="20" max="20" width="27.7109375" customWidth="1"/>
  </cols>
  <sheetData>
    <row r="1" spans="1:25" x14ac:dyDescent="0.25">
      <c r="A1" t="s">
        <v>197</v>
      </c>
      <c r="C1" t="s">
        <v>190</v>
      </c>
      <c r="D1">
        <v>200</v>
      </c>
      <c r="E1" s="84">
        <v>43881</v>
      </c>
      <c r="F1" s="84">
        <v>43882</v>
      </c>
      <c r="G1">
        <v>0</v>
      </c>
      <c r="H1">
        <v>3</v>
      </c>
      <c r="I1" t="s">
        <v>198</v>
      </c>
      <c r="J1" t="s">
        <v>199</v>
      </c>
      <c r="K1" s="84">
        <v>43881</v>
      </c>
      <c r="L1" s="87" t="s">
        <v>229</v>
      </c>
      <c r="M1">
        <v>509009</v>
      </c>
      <c r="N1">
        <v>0</v>
      </c>
      <c r="O1" t="s">
        <v>226</v>
      </c>
      <c r="P1" t="s">
        <v>192</v>
      </c>
      <c r="Q1" t="s">
        <v>193</v>
      </c>
      <c r="R1">
        <v>12060010</v>
      </c>
      <c r="S1">
        <v>1842000340</v>
      </c>
      <c r="T1" s="85">
        <v>4000</v>
      </c>
      <c r="Y1" s="85">
        <v>44207.486388888887</v>
      </c>
    </row>
    <row r="2" spans="1:25" x14ac:dyDescent="0.25">
      <c r="C2" t="s">
        <v>190</v>
      </c>
      <c r="D2">
        <v>200</v>
      </c>
      <c r="E2" s="84">
        <v>43881</v>
      </c>
      <c r="F2" s="84">
        <v>43882</v>
      </c>
      <c r="G2">
        <v>0</v>
      </c>
      <c r="H2">
        <v>3</v>
      </c>
      <c r="I2" t="s">
        <v>198</v>
      </c>
      <c r="J2" t="s">
        <v>199</v>
      </c>
      <c r="K2" s="84">
        <v>43881</v>
      </c>
      <c r="L2" s="87" t="s">
        <v>229</v>
      </c>
      <c r="M2">
        <v>509009</v>
      </c>
      <c r="N2">
        <v>0</v>
      </c>
      <c r="O2" t="s">
        <v>226</v>
      </c>
      <c r="P2" t="s">
        <v>192</v>
      </c>
      <c r="Q2" t="s">
        <v>193</v>
      </c>
      <c r="R2">
        <v>12060010</v>
      </c>
      <c r="S2">
        <v>1842000340</v>
      </c>
      <c r="T2" s="85">
        <v>4000</v>
      </c>
      <c r="Y2" s="85">
        <v>44207.486388888887</v>
      </c>
    </row>
    <row r="3" spans="1:25" x14ac:dyDescent="0.25">
      <c r="C3" t="s">
        <v>190</v>
      </c>
      <c r="D3">
        <v>200</v>
      </c>
      <c r="E3" s="84">
        <v>43924</v>
      </c>
      <c r="F3" s="84">
        <v>43924</v>
      </c>
      <c r="G3">
        <v>0</v>
      </c>
      <c r="H3">
        <v>6</v>
      </c>
      <c r="I3" t="s">
        <v>203</v>
      </c>
      <c r="J3" t="s">
        <v>199</v>
      </c>
      <c r="K3" s="84">
        <v>43924</v>
      </c>
      <c r="L3" s="90" t="s">
        <v>230</v>
      </c>
      <c r="M3">
        <v>509012</v>
      </c>
      <c r="N3">
        <v>0</v>
      </c>
      <c r="O3" t="s">
        <v>225</v>
      </c>
      <c r="P3" t="s">
        <v>192</v>
      </c>
      <c r="Q3" t="s">
        <v>193</v>
      </c>
      <c r="R3">
        <v>12060010</v>
      </c>
      <c r="S3">
        <v>1842000340</v>
      </c>
      <c r="T3" s="85">
        <v>4000</v>
      </c>
      <c r="Y3" s="85">
        <v>44207.486388888887</v>
      </c>
    </row>
    <row r="4" spans="1:25" x14ac:dyDescent="0.25">
      <c r="A4" t="s">
        <v>197</v>
      </c>
      <c r="C4" t="s">
        <v>190</v>
      </c>
      <c r="D4">
        <v>200</v>
      </c>
      <c r="E4" s="84">
        <v>43991</v>
      </c>
      <c r="F4" s="84">
        <v>43992</v>
      </c>
      <c r="G4">
        <v>0</v>
      </c>
      <c r="H4">
        <v>11</v>
      </c>
      <c r="I4" t="s">
        <v>198</v>
      </c>
      <c r="J4" t="s">
        <v>199</v>
      </c>
      <c r="K4" s="84">
        <v>43991</v>
      </c>
      <c r="L4" s="92" t="s">
        <v>231</v>
      </c>
      <c r="M4">
        <v>509009</v>
      </c>
      <c r="N4">
        <v>0</v>
      </c>
      <c r="O4" t="s">
        <v>226</v>
      </c>
      <c r="P4" t="s">
        <v>192</v>
      </c>
      <c r="Q4" t="s">
        <v>193</v>
      </c>
      <c r="R4">
        <v>12060010</v>
      </c>
      <c r="S4">
        <v>1842000340</v>
      </c>
      <c r="T4" s="85">
        <v>4000</v>
      </c>
      <c r="Y4" s="85">
        <v>44207.486388888887</v>
      </c>
    </row>
    <row r="5" spans="1:25" x14ac:dyDescent="0.25">
      <c r="C5" t="s">
        <v>190</v>
      </c>
      <c r="D5">
        <v>200</v>
      </c>
      <c r="E5" s="84">
        <v>43991</v>
      </c>
      <c r="F5" s="84">
        <v>43992</v>
      </c>
      <c r="G5">
        <v>0</v>
      </c>
      <c r="H5">
        <v>11</v>
      </c>
      <c r="I5" t="s">
        <v>198</v>
      </c>
      <c r="J5" t="s">
        <v>199</v>
      </c>
      <c r="K5" s="84">
        <v>43991</v>
      </c>
      <c r="L5" s="92" t="s">
        <v>231</v>
      </c>
      <c r="M5">
        <v>509009</v>
      </c>
      <c r="N5">
        <v>0</v>
      </c>
      <c r="O5" t="s">
        <v>226</v>
      </c>
      <c r="P5" t="s">
        <v>192</v>
      </c>
      <c r="Q5" t="s">
        <v>193</v>
      </c>
      <c r="R5">
        <v>12060010</v>
      </c>
      <c r="S5">
        <v>1842000340</v>
      </c>
      <c r="T5" s="85">
        <v>4000</v>
      </c>
      <c r="Y5" s="85">
        <v>44207.486388888887</v>
      </c>
    </row>
    <row r="6" spans="1:25" x14ac:dyDescent="0.25">
      <c r="C6" t="s">
        <v>190</v>
      </c>
      <c r="D6">
        <v>200</v>
      </c>
      <c r="E6" s="84">
        <v>44022</v>
      </c>
      <c r="F6" s="84">
        <v>44025</v>
      </c>
      <c r="G6">
        <v>0</v>
      </c>
      <c r="H6">
        <v>12</v>
      </c>
      <c r="I6" t="s">
        <v>203</v>
      </c>
      <c r="J6" t="s">
        <v>199</v>
      </c>
      <c r="K6" s="84">
        <v>44022</v>
      </c>
      <c r="L6" s="91" t="s">
        <v>232</v>
      </c>
      <c r="M6">
        <v>509012</v>
      </c>
      <c r="N6">
        <v>0</v>
      </c>
      <c r="O6" t="s">
        <v>228</v>
      </c>
      <c r="P6" t="s">
        <v>192</v>
      </c>
      <c r="Q6" t="s">
        <v>193</v>
      </c>
      <c r="R6">
        <v>12010010</v>
      </c>
      <c r="S6">
        <v>1842000340</v>
      </c>
      <c r="T6" s="85">
        <v>6000</v>
      </c>
      <c r="Y6" s="85">
        <v>44207.486388888887</v>
      </c>
    </row>
    <row r="7" spans="1:25" x14ac:dyDescent="0.25">
      <c r="C7" t="s">
        <v>190</v>
      </c>
      <c r="D7">
        <v>200</v>
      </c>
      <c r="E7" s="84">
        <v>44069</v>
      </c>
      <c r="F7" s="84">
        <v>44070</v>
      </c>
      <c r="G7">
        <v>0</v>
      </c>
      <c r="H7">
        <v>13</v>
      </c>
      <c r="I7" t="s">
        <v>203</v>
      </c>
      <c r="J7" t="s">
        <v>199</v>
      </c>
      <c r="K7" s="84">
        <v>44070</v>
      </c>
      <c r="L7" s="93" t="s">
        <v>233</v>
      </c>
      <c r="M7">
        <v>509012</v>
      </c>
      <c r="N7">
        <v>0</v>
      </c>
      <c r="O7" t="s">
        <v>227</v>
      </c>
      <c r="P7" t="s">
        <v>192</v>
      </c>
      <c r="Q7" t="s">
        <v>193</v>
      </c>
      <c r="R7">
        <v>12060010</v>
      </c>
      <c r="S7">
        <v>1842000340</v>
      </c>
      <c r="T7" s="85">
        <v>4000</v>
      </c>
      <c r="Y7" s="85">
        <v>44207.486388888887</v>
      </c>
    </row>
    <row r="8" spans="1:25" x14ac:dyDescent="0.25">
      <c r="C8" t="s">
        <v>190</v>
      </c>
      <c r="D8">
        <v>200</v>
      </c>
      <c r="E8" s="84">
        <v>44089</v>
      </c>
      <c r="F8" s="84">
        <v>44089</v>
      </c>
      <c r="G8">
        <v>0</v>
      </c>
      <c r="H8">
        <v>16</v>
      </c>
      <c r="I8" t="s">
        <v>203</v>
      </c>
      <c r="J8" t="s">
        <v>199</v>
      </c>
      <c r="K8" s="84">
        <v>44089</v>
      </c>
      <c r="L8" s="95" t="s">
        <v>234</v>
      </c>
      <c r="M8">
        <v>509012</v>
      </c>
      <c r="N8">
        <v>0</v>
      </c>
      <c r="O8" t="s">
        <v>226</v>
      </c>
      <c r="P8" t="s">
        <v>192</v>
      </c>
      <c r="Q8" t="s">
        <v>193</v>
      </c>
      <c r="R8">
        <v>12060010</v>
      </c>
      <c r="S8">
        <v>1842000340</v>
      </c>
      <c r="T8" s="85">
        <v>4000</v>
      </c>
      <c r="Y8" s="85">
        <v>44207.486388888887</v>
      </c>
    </row>
    <row r="9" spans="1:25" x14ac:dyDescent="0.25">
      <c r="C9" t="s">
        <v>190</v>
      </c>
      <c r="D9">
        <v>200</v>
      </c>
      <c r="E9" s="84">
        <v>44112</v>
      </c>
      <c r="F9" s="84">
        <v>44112</v>
      </c>
      <c r="G9">
        <v>0</v>
      </c>
      <c r="H9">
        <v>18</v>
      </c>
      <c r="I9" t="s">
        <v>203</v>
      </c>
      <c r="J9" t="s">
        <v>199</v>
      </c>
      <c r="K9" s="84">
        <v>44112</v>
      </c>
      <c r="L9" s="88" t="s">
        <v>235</v>
      </c>
      <c r="M9">
        <v>509012</v>
      </c>
      <c r="N9">
        <v>0</v>
      </c>
      <c r="O9" t="s">
        <v>225</v>
      </c>
      <c r="P9" t="s">
        <v>192</v>
      </c>
      <c r="Q9" t="s">
        <v>193</v>
      </c>
      <c r="R9">
        <v>12060010</v>
      </c>
      <c r="S9">
        <v>1842000340</v>
      </c>
      <c r="T9" s="85">
        <v>4000</v>
      </c>
      <c r="Y9" s="85">
        <v>44207.486388888887</v>
      </c>
    </row>
    <row r="10" spans="1:25" x14ac:dyDescent="0.25">
      <c r="C10" t="s">
        <v>190</v>
      </c>
      <c r="D10">
        <v>200</v>
      </c>
      <c r="E10" s="84">
        <v>44133</v>
      </c>
      <c r="F10" s="84">
        <v>44133</v>
      </c>
      <c r="G10">
        <v>0</v>
      </c>
      <c r="H10">
        <v>20</v>
      </c>
      <c r="I10" t="s">
        <v>203</v>
      </c>
      <c r="J10" t="s">
        <v>199</v>
      </c>
      <c r="K10" s="84">
        <v>44133</v>
      </c>
      <c r="L10" s="90" t="s">
        <v>236</v>
      </c>
      <c r="M10">
        <v>509012</v>
      </c>
      <c r="N10">
        <v>0</v>
      </c>
      <c r="O10" t="s">
        <v>226</v>
      </c>
      <c r="P10" t="s">
        <v>192</v>
      </c>
      <c r="Q10" t="s">
        <v>193</v>
      </c>
      <c r="R10">
        <v>12060010</v>
      </c>
      <c r="S10">
        <v>1842000340</v>
      </c>
      <c r="T10" s="85">
        <v>4000</v>
      </c>
      <c r="Y10" s="85">
        <v>44207.486388888887</v>
      </c>
    </row>
    <row r="11" spans="1:25" x14ac:dyDescent="0.25">
      <c r="A11" t="s">
        <v>197</v>
      </c>
      <c r="C11" t="s">
        <v>190</v>
      </c>
      <c r="D11">
        <v>200</v>
      </c>
      <c r="E11" s="84">
        <v>44188</v>
      </c>
      <c r="F11" s="84">
        <v>44191</v>
      </c>
      <c r="G11">
        <v>0</v>
      </c>
      <c r="H11">
        <v>25</v>
      </c>
      <c r="I11" t="s">
        <v>198</v>
      </c>
      <c r="J11" t="s">
        <v>199</v>
      </c>
      <c r="K11" s="84">
        <v>44189</v>
      </c>
      <c r="L11" s="96" t="s">
        <v>237</v>
      </c>
      <c r="M11">
        <v>509009</v>
      </c>
      <c r="N11">
        <v>0</v>
      </c>
      <c r="O11" t="s">
        <v>226</v>
      </c>
      <c r="P11" t="s">
        <v>192</v>
      </c>
      <c r="Q11" t="s">
        <v>193</v>
      </c>
      <c r="R11">
        <v>12060010</v>
      </c>
      <c r="S11">
        <v>1842000340</v>
      </c>
      <c r="T11">
        <v>4000</v>
      </c>
      <c r="Y11" s="85">
        <v>44207.486388888887</v>
      </c>
    </row>
    <row r="12" spans="1:25" x14ac:dyDescent="0.25">
      <c r="A12" t="s">
        <v>197</v>
      </c>
      <c r="C12" t="s">
        <v>190</v>
      </c>
      <c r="D12">
        <v>200</v>
      </c>
      <c r="E12" s="84">
        <v>44188</v>
      </c>
      <c r="F12" s="84">
        <v>44191</v>
      </c>
      <c r="G12">
        <v>0</v>
      </c>
      <c r="H12">
        <v>25</v>
      </c>
      <c r="I12" t="s">
        <v>198</v>
      </c>
      <c r="J12" t="s">
        <v>199</v>
      </c>
      <c r="K12" s="84">
        <v>44189</v>
      </c>
      <c r="L12" s="96" t="s">
        <v>237</v>
      </c>
      <c r="M12">
        <v>509009</v>
      </c>
      <c r="N12">
        <v>0</v>
      </c>
      <c r="O12" t="s">
        <v>227</v>
      </c>
      <c r="P12" t="s">
        <v>192</v>
      </c>
      <c r="Q12" t="s">
        <v>193</v>
      </c>
      <c r="R12">
        <v>12060010</v>
      </c>
      <c r="S12">
        <v>1842000340</v>
      </c>
      <c r="T12">
        <v>4000</v>
      </c>
      <c r="Y12" s="85">
        <v>44207.486388888887</v>
      </c>
    </row>
    <row r="13" spans="1:25" x14ac:dyDescent="0.25">
      <c r="C13" t="s">
        <v>190</v>
      </c>
      <c r="D13">
        <v>200</v>
      </c>
      <c r="E13" s="84">
        <v>44188</v>
      </c>
      <c r="F13" s="84">
        <v>44191</v>
      </c>
      <c r="G13">
        <v>0</v>
      </c>
      <c r="H13">
        <v>25</v>
      </c>
      <c r="I13" t="s">
        <v>198</v>
      </c>
      <c r="J13" t="s">
        <v>199</v>
      </c>
      <c r="K13" s="84">
        <v>44189</v>
      </c>
      <c r="L13" s="96" t="s">
        <v>237</v>
      </c>
      <c r="M13">
        <v>509009</v>
      </c>
      <c r="N13">
        <v>0</v>
      </c>
      <c r="O13" t="s">
        <v>226</v>
      </c>
      <c r="P13" t="s">
        <v>192</v>
      </c>
      <c r="Q13" t="s">
        <v>193</v>
      </c>
      <c r="R13">
        <v>12060010</v>
      </c>
      <c r="S13">
        <v>1842000340</v>
      </c>
      <c r="T13">
        <v>4000</v>
      </c>
      <c r="Y13" s="85">
        <v>44207.486388888887</v>
      </c>
    </row>
    <row r="14" spans="1:25" x14ac:dyDescent="0.25">
      <c r="C14" t="s">
        <v>190</v>
      </c>
      <c r="D14">
        <v>200</v>
      </c>
      <c r="E14" s="84">
        <v>44188</v>
      </c>
      <c r="F14" s="84">
        <v>44191</v>
      </c>
      <c r="G14">
        <v>0</v>
      </c>
      <c r="H14">
        <v>25</v>
      </c>
      <c r="I14" t="s">
        <v>198</v>
      </c>
      <c r="J14" t="s">
        <v>199</v>
      </c>
      <c r="K14" s="84">
        <v>44189</v>
      </c>
      <c r="L14" s="96" t="s">
        <v>237</v>
      </c>
      <c r="M14">
        <v>509009</v>
      </c>
      <c r="N14">
        <v>0</v>
      </c>
      <c r="O14" t="s">
        <v>227</v>
      </c>
      <c r="P14" t="s">
        <v>192</v>
      </c>
      <c r="Q14" t="s">
        <v>193</v>
      </c>
      <c r="R14">
        <v>12060010</v>
      </c>
      <c r="S14">
        <v>1842000340</v>
      </c>
      <c r="T14">
        <v>4000</v>
      </c>
      <c r="Y14" s="85">
        <v>44207.486388888887</v>
      </c>
    </row>
    <row r="15" spans="1:25" x14ac:dyDescent="0.25">
      <c r="A15" t="s">
        <v>197</v>
      </c>
      <c r="C15" t="s">
        <v>190</v>
      </c>
      <c r="D15">
        <v>200</v>
      </c>
      <c r="E15" s="84">
        <v>44188</v>
      </c>
      <c r="F15" s="84">
        <v>44191</v>
      </c>
      <c r="G15">
        <v>0</v>
      </c>
      <c r="H15">
        <v>25</v>
      </c>
      <c r="I15" t="s">
        <v>201</v>
      </c>
      <c r="J15" t="s">
        <v>199</v>
      </c>
      <c r="K15" s="84">
        <v>44189</v>
      </c>
      <c r="L15" s="96" t="s">
        <v>237</v>
      </c>
      <c r="M15">
        <v>509007</v>
      </c>
      <c r="N15">
        <v>0</v>
      </c>
      <c r="O15" t="s">
        <v>227</v>
      </c>
      <c r="P15" t="s">
        <v>192</v>
      </c>
      <c r="Q15" t="s">
        <v>193</v>
      </c>
      <c r="R15">
        <v>12060010</v>
      </c>
      <c r="S15">
        <v>1842000340</v>
      </c>
      <c r="T15">
        <v>4000</v>
      </c>
      <c r="Y15" s="85">
        <v>44207.486388888887</v>
      </c>
    </row>
    <row r="16" spans="1:25" x14ac:dyDescent="0.25">
      <c r="C16" t="s">
        <v>190</v>
      </c>
      <c r="D16">
        <v>200</v>
      </c>
      <c r="E16" s="84">
        <v>44188</v>
      </c>
      <c r="F16" s="84">
        <v>44191</v>
      </c>
      <c r="G16">
        <v>0</v>
      </c>
      <c r="H16">
        <v>25</v>
      </c>
      <c r="I16" t="s">
        <v>201</v>
      </c>
      <c r="J16" t="s">
        <v>199</v>
      </c>
      <c r="K16" s="84">
        <v>44189</v>
      </c>
      <c r="L16" s="96" t="s">
        <v>237</v>
      </c>
      <c r="M16">
        <v>509007</v>
      </c>
      <c r="N16">
        <v>0</v>
      </c>
      <c r="O16" t="s">
        <v>227</v>
      </c>
      <c r="P16" t="s">
        <v>192</v>
      </c>
      <c r="Q16" t="s">
        <v>193</v>
      </c>
      <c r="R16">
        <v>12060010</v>
      </c>
      <c r="S16">
        <v>1842000340</v>
      </c>
      <c r="T16">
        <v>4000</v>
      </c>
      <c r="Y16" s="85">
        <v>44207.486388888887</v>
      </c>
    </row>
    <row r="18" spans="2:18" x14ac:dyDescent="0.25">
      <c r="L18" t="s">
        <v>238</v>
      </c>
    </row>
    <row r="22" spans="2:18" x14ac:dyDescent="0.25">
      <c r="C22" t="s">
        <v>222</v>
      </c>
      <c r="D22">
        <v>9</v>
      </c>
    </row>
    <row r="23" spans="2:18" x14ac:dyDescent="0.25">
      <c r="C23" t="s">
        <v>223</v>
      </c>
      <c r="D23">
        <v>99.44</v>
      </c>
      <c r="J23">
        <v>2556.71</v>
      </c>
    </row>
    <row r="24" spans="2:18" x14ac:dyDescent="0.25">
      <c r="C24" t="s">
        <v>224</v>
      </c>
      <c r="D24" s="94">
        <f>(57800596.28-28487657.19-11590372.94)/E24</f>
        <v>1.8663415561130596</v>
      </c>
      <c r="E24">
        <f>28487657.19/3</f>
        <v>9495885.7300000004</v>
      </c>
      <c r="I24" s="106"/>
    </row>
    <row r="25" spans="2:18" x14ac:dyDescent="0.25">
      <c r="I25" s="106"/>
      <c r="J25">
        <v>10266.790000000001</v>
      </c>
    </row>
    <row r="26" spans="2:18" x14ac:dyDescent="0.25">
      <c r="B26" s="99"/>
      <c r="C26" s="100" t="s">
        <v>261</v>
      </c>
      <c r="D26" s="100" t="s">
        <v>262</v>
      </c>
      <c r="E26" s="100" t="s">
        <v>263</v>
      </c>
      <c r="F26" s="94"/>
      <c r="H26" s="94"/>
      <c r="I26" s="107"/>
      <c r="P26" t="s">
        <v>275</v>
      </c>
      <c r="Q26" t="s">
        <v>276</v>
      </c>
      <c r="R26" t="s">
        <v>277</v>
      </c>
    </row>
    <row r="27" spans="2:18" x14ac:dyDescent="0.25">
      <c r="B27" s="99">
        <v>1</v>
      </c>
      <c r="C27" s="101">
        <v>3</v>
      </c>
      <c r="D27" s="101">
        <v>5</v>
      </c>
      <c r="E27" s="101">
        <v>4</v>
      </c>
      <c r="F27" s="94"/>
      <c r="H27" s="94"/>
      <c r="I27" s="107"/>
      <c r="P27">
        <f>90+25</f>
        <v>115</v>
      </c>
      <c r="Q27">
        <f>115</f>
        <v>115</v>
      </c>
      <c r="R27">
        <f>115+50</f>
        <v>165</v>
      </c>
    </row>
    <row r="28" spans="2:18" x14ac:dyDescent="0.25">
      <c r="B28" s="99">
        <v>2</v>
      </c>
      <c r="C28" s="101">
        <v>5</v>
      </c>
      <c r="D28" s="101">
        <v>5</v>
      </c>
      <c r="E28" s="101">
        <v>5</v>
      </c>
      <c r="F28" s="94"/>
      <c r="H28" s="94"/>
      <c r="I28" s="107"/>
      <c r="P28">
        <f>85+25</f>
        <v>110</v>
      </c>
      <c r="Q28">
        <v>90</v>
      </c>
      <c r="R28">
        <v>90</v>
      </c>
    </row>
    <row r="29" spans="2:18" x14ac:dyDescent="0.25">
      <c r="B29" s="99">
        <v>3</v>
      </c>
      <c r="C29" s="101">
        <v>5</v>
      </c>
      <c r="D29" s="101">
        <v>5</v>
      </c>
      <c r="E29" s="101">
        <v>5</v>
      </c>
      <c r="F29" s="94"/>
      <c r="G29" s="94"/>
      <c r="H29" s="94"/>
      <c r="I29" s="107"/>
    </row>
    <row r="30" spans="2:18" x14ac:dyDescent="0.25">
      <c r="B30" s="99">
        <v>4</v>
      </c>
      <c r="C30" s="101">
        <v>5</v>
      </c>
      <c r="D30" s="101">
        <v>0</v>
      </c>
      <c r="E30" s="101">
        <v>5</v>
      </c>
      <c r="F30" s="94"/>
      <c r="G30" s="94"/>
      <c r="H30" s="94"/>
      <c r="I30" s="107"/>
      <c r="P30">
        <f>190+85+25+115+15</f>
        <v>430</v>
      </c>
      <c r="Q30">
        <f>P30+Q28+Q27+R27+R28</f>
        <v>890</v>
      </c>
    </row>
    <row r="31" spans="2:18" x14ac:dyDescent="0.25">
      <c r="B31" s="99">
        <v>5</v>
      </c>
      <c r="C31" s="101">
        <v>5</v>
      </c>
      <c r="D31" s="101">
        <v>5</v>
      </c>
      <c r="E31" s="101">
        <v>5</v>
      </c>
      <c r="F31" s="94"/>
      <c r="G31" s="94"/>
      <c r="H31" s="94"/>
      <c r="I31" s="107"/>
      <c r="P31">
        <f>190+93.4+25+90+25</f>
        <v>423.4</v>
      </c>
    </row>
    <row r="32" spans="2:18" x14ac:dyDescent="0.25">
      <c r="B32" s="99">
        <v>6</v>
      </c>
      <c r="C32" s="101">
        <v>5</v>
      </c>
      <c r="D32" s="101">
        <v>5</v>
      </c>
      <c r="E32" s="101">
        <v>5</v>
      </c>
      <c r="F32" s="94"/>
      <c r="G32" s="94"/>
      <c r="H32" s="94"/>
      <c r="I32" s="107"/>
    </row>
    <row r="33" spans="2:9" x14ac:dyDescent="0.25">
      <c r="B33" s="99">
        <v>7</v>
      </c>
      <c r="C33" s="101">
        <v>5</v>
      </c>
      <c r="D33" s="101">
        <v>5</v>
      </c>
      <c r="E33" s="101">
        <v>5</v>
      </c>
      <c r="F33" s="94"/>
      <c r="G33" s="94"/>
      <c r="H33" s="94"/>
      <c r="I33" s="107"/>
    </row>
    <row r="34" spans="2:9" x14ac:dyDescent="0.25">
      <c r="B34" s="99">
        <v>8</v>
      </c>
      <c r="C34" s="101">
        <v>5</v>
      </c>
      <c r="D34" s="101">
        <v>5</v>
      </c>
      <c r="E34" s="101">
        <v>3</v>
      </c>
      <c r="F34" s="94"/>
      <c r="G34" s="94"/>
      <c r="H34" s="94"/>
      <c r="I34" s="94"/>
    </row>
    <row r="35" spans="2:9" x14ac:dyDescent="0.25">
      <c r="B35" s="99">
        <v>9</v>
      </c>
      <c r="C35" s="101" t="s">
        <v>264</v>
      </c>
      <c r="D35" s="101" t="s">
        <v>264</v>
      </c>
      <c r="E35" s="101">
        <v>0</v>
      </c>
      <c r="F35" s="94"/>
      <c r="G35" s="94"/>
      <c r="H35" s="94"/>
      <c r="I35" s="94"/>
    </row>
    <row r="36" spans="2:9" x14ac:dyDescent="0.25">
      <c r="B36" s="99">
        <v>10</v>
      </c>
      <c r="C36" s="101">
        <v>5</v>
      </c>
      <c r="D36" s="101">
        <v>5</v>
      </c>
      <c r="E36" s="101">
        <v>5</v>
      </c>
    </row>
    <row r="37" spans="2:9" x14ac:dyDescent="0.25">
      <c r="B37" s="99">
        <v>11</v>
      </c>
      <c r="C37" s="101">
        <v>5</v>
      </c>
      <c r="D37" s="101">
        <v>5</v>
      </c>
      <c r="E37" s="101">
        <v>5</v>
      </c>
    </row>
    <row r="38" spans="2:9" x14ac:dyDescent="0.25">
      <c r="C38">
        <v>48</v>
      </c>
      <c r="D38">
        <v>40</v>
      </c>
      <c r="E38">
        <v>47</v>
      </c>
    </row>
    <row r="39" spans="2:9" x14ac:dyDescent="0.25">
      <c r="C39" s="102">
        <v>50</v>
      </c>
      <c r="D39" s="102">
        <v>50</v>
      </c>
      <c r="E39" s="102">
        <v>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A37" workbookViewId="0">
      <selection activeCell="B22" sqref="B22:E39"/>
    </sheetView>
  </sheetViews>
  <sheetFormatPr defaultRowHeight="15" x14ac:dyDescent="0.25"/>
  <cols>
    <col min="6" max="6" width="12" bestFit="1" customWidth="1"/>
    <col min="10" max="10" width="29" customWidth="1"/>
    <col min="11" max="11" width="15" customWidth="1"/>
    <col min="12" max="12" width="13.7109375" customWidth="1"/>
    <col min="15" max="15" width="16.7109375" customWidth="1"/>
  </cols>
  <sheetData>
    <row r="1" spans="1:25" x14ac:dyDescent="0.25">
      <c r="C1" t="s">
        <v>190</v>
      </c>
      <c r="D1">
        <v>200</v>
      </c>
      <c r="E1" s="84">
        <v>43847</v>
      </c>
      <c r="F1" s="84">
        <v>43853</v>
      </c>
      <c r="G1">
        <v>0</v>
      </c>
      <c r="H1">
        <v>1</v>
      </c>
      <c r="I1" t="s">
        <v>203</v>
      </c>
      <c r="J1" t="s">
        <v>199</v>
      </c>
      <c r="K1" s="84">
        <v>43851</v>
      </c>
      <c r="L1" s="89" t="s">
        <v>244</v>
      </c>
      <c r="M1">
        <v>509012</v>
      </c>
      <c r="N1">
        <v>0</v>
      </c>
      <c r="O1" t="s">
        <v>242</v>
      </c>
      <c r="P1" t="s">
        <v>192</v>
      </c>
      <c r="Q1" t="s">
        <v>193</v>
      </c>
      <c r="R1">
        <v>12010010</v>
      </c>
      <c r="S1">
        <v>1842000340</v>
      </c>
      <c r="T1">
        <v>4000</v>
      </c>
      <c r="Y1" s="85">
        <v>44207.486388888887</v>
      </c>
    </row>
    <row r="2" spans="1:25" x14ac:dyDescent="0.25">
      <c r="C2" t="s">
        <v>190</v>
      </c>
      <c r="D2">
        <v>200</v>
      </c>
      <c r="E2" s="84">
        <v>43853</v>
      </c>
      <c r="F2" s="84">
        <v>43857</v>
      </c>
      <c r="G2">
        <v>0</v>
      </c>
      <c r="H2">
        <v>1</v>
      </c>
      <c r="I2" t="s">
        <v>203</v>
      </c>
      <c r="J2" t="s">
        <v>199</v>
      </c>
      <c r="K2" s="84">
        <v>43854</v>
      </c>
      <c r="L2" s="88" t="s">
        <v>204</v>
      </c>
      <c r="M2">
        <v>509012</v>
      </c>
      <c r="N2">
        <v>0</v>
      </c>
      <c r="O2" t="s">
        <v>228</v>
      </c>
      <c r="P2" t="s">
        <v>192</v>
      </c>
      <c r="Q2" t="s">
        <v>193</v>
      </c>
      <c r="R2">
        <v>12010010</v>
      </c>
      <c r="S2">
        <v>1842000340</v>
      </c>
      <c r="T2">
        <v>4000</v>
      </c>
      <c r="Y2" s="85">
        <v>44207.486388888887</v>
      </c>
    </row>
    <row r="3" spans="1:25" x14ac:dyDescent="0.25">
      <c r="A3" t="s">
        <v>197</v>
      </c>
      <c r="C3" t="s">
        <v>190</v>
      </c>
      <c r="D3">
        <v>200</v>
      </c>
      <c r="E3" s="84">
        <v>43853</v>
      </c>
      <c r="F3" s="84">
        <v>43857</v>
      </c>
      <c r="G3">
        <v>0</v>
      </c>
      <c r="H3">
        <v>1</v>
      </c>
      <c r="I3" t="s">
        <v>198</v>
      </c>
      <c r="J3" t="s">
        <v>199</v>
      </c>
      <c r="K3" s="84">
        <v>43854</v>
      </c>
      <c r="L3" s="88" t="s">
        <v>204</v>
      </c>
      <c r="M3">
        <v>509009</v>
      </c>
      <c r="N3">
        <v>0</v>
      </c>
      <c r="O3" t="s">
        <v>228</v>
      </c>
      <c r="P3" t="s">
        <v>192</v>
      </c>
      <c r="Q3" t="s">
        <v>193</v>
      </c>
      <c r="R3">
        <v>12010010</v>
      </c>
      <c r="S3">
        <v>1842000340</v>
      </c>
      <c r="T3">
        <v>4000</v>
      </c>
      <c r="Y3" s="85">
        <v>44207.486388888887</v>
      </c>
    </row>
    <row r="4" spans="1:25" x14ac:dyDescent="0.25">
      <c r="C4" t="s">
        <v>190</v>
      </c>
      <c r="D4">
        <v>200</v>
      </c>
      <c r="E4" s="84">
        <v>43853</v>
      </c>
      <c r="F4" s="84">
        <v>43857</v>
      </c>
      <c r="G4">
        <v>0</v>
      </c>
      <c r="H4">
        <v>1</v>
      </c>
      <c r="I4" t="s">
        <v>198</v>
      </c>
      <c r="J4" t="s">
        <v>199</v>
      </c>
      <c r="K4" s="84">
        <v>43854</v>
      </c>
      <c r="L4" s="88" t="s">
        <v>204</v>
      </c>
      <c r="M4">
        <v>509009</v>
      </c>
      <c r="N4">
        <v>0</v>
      </c>
      <c r="O4" t="s">
        <v>228</v>
      </c>
      <c r="P4" t="s">
        <v>192</v>
      </c>
      <c r="Q4" t="s">
        <v>193</v>
      </c>
      <c r="R4">
        <v>12010010</v>
      </c>
      <c r="S4">
        <v>1842000340</v>
      </c>
      <c r="T4">
        <v>4000</v>
      </c>
      <c r="Y4" s="85">
        <v>44207.486388888887</v>
      </c>
    </row>
    <row r="5" spans="1:25" x14ac:dyDescent="0.25">
      <c r="C5" t="s">
        <v>190</v>
      </c>
      <c r="D5">
        <v>200</v>
      </c>
      <c r="E5" s="84">
        <v>43872</v>
      </c>
      <c r="F5" s="84">
        <v>43873</v>
      </c>
      <c r="G5">
        <v>0</v>
      </c>
      <c r="H5">
        <v>2</v>
      </c>
      <c r="I5" t="s">
        <v>203</v>
      </c>
      <c r="J5" t="s">
        <v>199</v>
      </c>
      <c r="K5" s="84">
        <v>43872</v>
      </c>
      <c r="L5" s="87" t="s">
        <v>245</v>
      </c>
      <c r="M5">
        <v>509012</v>
      </c>
      <c r="N5">
        <v>0</v>
      </c>
      <c r="O5" t="s">
        <v>228</v>
      </c>
      <c r="P5" t="s">
        <v>192</v>
      </c>
      <c r="Q5" t="s">
        <v>193</v>
      </c>
      <c r="R5">
        <v>12010010</v>
      </c>
      <c r="S5">
        <v>1842000340</v>
      </c>
      <c r="T5">
        <v>4000</v>
      </c>
      <c r="Y5" s="85">
        <v>44207.486388888887</v>
      </c>
    </row>
    <row r="6" spans="1:25" x14ac:dyDescent="0.25">
      <c r="C6" t="s">
        <v>190</v>
      </c>
      <c r="D6">
        <v>200</v>
      </c>
      <c r="E6" s="84">
        <v>43881</v>
      </c>
      <c r="F6" s="84">
        <v>43882</v>
      </c>
      <c r="G6">
        <v>0</v>
      </c>
      <c r="H6">
        <v>3</v>
      </c>
      <c r="I6" t="s">
        <v>203</v>
      </c>
      <c r="J6" t="s">
        <v>199</v>
      </c>
      <c r="K6" s="84">
        <v>43881</v>
      </c>
      <c r="L6" s="90" t="s">
        <v>229</v>
      </c>
      <c r="M6">
        <v>509012</v>
      </c>
      <c r="N6">
        <v>0</v>
      </c>
      <c r="O6" t="s">
        <v>243</v>
      </c>
      <c r="P6" t="s">
        <v>192</v>
      </c>
      <c r="Q6" t="s">
        <v>193</v>
      </c>
      <c r="R6">
        <v>12010010</v>
      </c>
      <c r="S6">
        <v>1842000340</v>
      </c>
      <c r="T6">
        <v>4000</v>
      </c>
      <c r="Y6" s="85">
        <v>44207.486388888887</v>
      </c>
    </row>
    <row r="7" spans="1:25" x14ac:dyDescent="0.25">
      <c r="C7" t="s">
        <v>190</v>
      </c>
      <c r="D7">
        <v>200</v>
      </c>
      <c r="E7" s="84">
        <v>43881</v>
      </c>
      <c r="F7" s="84">
        <v>43882</v>
      </c>
      <c r="G7">
        <v>0</v>
      </c>
      <c r="H7">
        <v>3</v>
      </c>
      <c r="I7" t="s">
        <v>203</v>
      </c>
      <c r="J7" t="s">
        <v>199</v>
      </c>
      <c r="K7" s="84">
        <v>43881</v>
      </c>
      <c r="L7" s="90" t="s">
        <v>229</v>
      </c>
      <c r="M7">
        <v>509012</v>
      </c>
      <c r="N7">
        <v>0</v>
      </c>
      <c r="O7" t="s">
        <v>239</v>
      </c>
      <c r="P7" t="s">
        <v>192</v>
      </c>
      <c r="Q7" t="s">
        <v>193</v>
      </c>
      <c r="R7">
        <v>12010010</v>
      </c>
      <c r="S7">
        <v>1842000340</v>
      </c>
      <c r="T7">
        <v>4000</v>
      </c>
      <c r="Y7" s="85">
        <v>44207.486388888887</v>
      </c>
    </row>
    <row r="8" spans="1:25" x14ac:dyDescent="0.25">
      <c r="C8" t="s">
        <v>190</v>
      </c>
      <c r="D8">
        <v>200</v>
      </c>
      <c r="E8" s="84">
        <v>43886</v>
      </c>
      <c r="F8" s="84">
        <v>43888</v>
      </c>
      <c r="G8">
        <v>0</v>
      </c>
      <c r="H8">
        <v>1</v>
      </c>
      <c r="I8" t="s">
        <v>203</v>
      </c>
      <c r="J8" t="s">
        <v>199</v>
      </c>
      <c r="K8" s="84">
        <v>43887</v>
      </c>
      <c r="L8" s="92" t="s">
        <v>246</v>
      </c>
      <c r="M8">
        <v>509012</v>
      </c>
      <c r="N8">
        <v>0</v>
      </c>
      <c r="O8" t="s">
        <v>240</v>
      </c>
      <c r="P8" t="s">
        <v>192</v>
      </c>
      <c r="Q8" t="s">
        <v>193</v>
      </c>
      <c r="R8">
        <v>12010010</v>
      </c>
      <c r="S8">
        <v>1842000340</v>
      </c>
      <c r="T8">
        <v>4000</v>
      </c>
      <c r="Y8" s="85">
        <v>44207.486388888887</v>
      </c>
    </row>
    <row r="9" spans="1:25" x14ac:dyDescent="0.25">
      <c r="C9" t="s">
        <v>190</v>
      </c>
      <c r="D9">
        <v>200</v>
      </c>
      <c r="E9" s="84">
        <v>43900</v>
      </c>
      <c r="F9" s="84">
        <v>43903</v>
      </c>
      <c r="G9">
        <v>0</v>
      </c>
      <c r="H9">
        <v>4</v>
      </c>
      <c r="I9" t="s">
        <v>203</v>
      </c>
      <c r="J9" t="s">
        <v>199</v>
      </c>
      <c r="K9" s="84">
        <v>43902</v>
      </c>
      <c r="L9" s="91" t="s">
        <v>247</v>
      </c>
      <c r="M9">
        <v>509012</v>
      </c>
      <c r="N9">
        <v>0</v>
      </c>
      <c r="O9" t="s">
        <v>241</v>
      </c>
      <c r="P9" t="s">
        <v>192</v>
      </c>
      <c r="Q9" t="s">
        <v>193</v>
      </c>
      <c r="R9">
        <v>12010010</v>
      </c>
      <c r="S9">
        <v>1842000340</v>
      </c>
      <c r="T9">
        <v>4000</v>
      </c>
      <c r="Y9" s="85">
        <v>44207.486388888887</v>
      </c>
    </row>
    <row r="10" spans="1:25" x14ac:dyDescent="0.25">
      <c r="C10" t="s">
        <v>190</v>
      </c>
      <c r="D10">
        <v>200</v>
      </c>
      <c r="E10" s="84">
        <v>43917</v>
      </c>
      <c r="F10" s="84">
        <v>43920</v>
      </c>
      <c r="G10">
        <v>0</v>
      </c>
      <c r="H10">
        <v>5</v>
      </c>
      <c r="I10" t="s">
        <v>203</v>
      </c>
      <c r="J10" t="s">
        <v>199</v>
      </c>
      <c r="K10" s="84">
        <v>43920</v>
      </c>
      <c r="L10" s="93" t="s">
        <v>248</v>
      </c>
      <c r="M10">
        <v>509012</v>
      </c>
      <c r="N10">
        <v>0</v>
      </c>
      <c r="O10" t="s">
        <v>240</v>
      </c>
      <c r="P10" t="s">
        <v>192</v>
      </c>
      <c r="Q10" t="s">
        <v>193</v>
      </c>
      <c r="R10">
        <v>12010010</v>
      </c>
      <c r="S10">
        <v>1842000340</v>
      </c>
      <c r="T10">
        <v>4000</v>
      </c>
      <c r="Y10" s="85">
        <v>44207.486388888887</v>
      </c>
    </row>
    <row r="11" spans="1:25" x14ac:dyDescent="0.25">
      <c r="C11" t="s">
        <v>190</v>
      </c>
      <c r="D11">
        <v>200</v>
      </c>
      <c r="E11" s="84">
        <v>43917</v>
      </c>
      <c r="F11" s="84">
        <v>43920</v>
      </c>
      <c r="G11">
        <v>0</v>
      </c>
      <c r="H11">
        <v>5</v>
      </c>
      <c r="I11" t="s">
        <v>203</v>
      </c>
      <c r="J11" t="s">
        <v>199</v>
      </c>
      <c r="K11" s="84">
        <v>43920</v>
      </c>
      <c r="L11" s="93" t="s">
        <v>248</v>
      </c>
      <c r="M11">
        <v>509012</v>
      </c>
      <c r="N11">
        <v>0</v>
      </c>
      <c r="O11" t="s">
        <v>228</v>
      </c>
      <c r="P11" t="s">
        <v>192</v>
      </c>
      <c r="Q11" t="s">
        <v>193</v>
      </c>
      <c r="R11">
        <v>12010010</v>
      </c>
      <c r="S11">
        <v>1842000340</v>
      </c>
      <c r="T11">
        <v>4000</v>
      </c>
      <c r="Y11" s="85">
        <v>44207.486388888887</v>
      </c>
    </row>
    <row r="12" spans="1:25" x14ac:dyDescent="0.25">
      <c r="A12" t="s">
        <v>197</v>
      </c>
      <c r="C12" t="s">
        <v>190</v>
      </c>
      <c r="D12">
        <v>200</v>
      </c>
      <c r="E12" s="84">
        <v>43917</v>
      </c>
      <c r="F12" s="84">
        <v>43920</v>
      </c>
      <c r="G12">
        <v>0</v>
      </c>
      <c r="H12">
        <v>5</v>
      </c>
      <c r="I12" t="s">
        <v>202</v>
      </c>
      <c r="J12" t="s">
        <v>199</v>
      </c>
      <c r="K12" s="84">
        <v>43920</v>
      </c>
      <c r="L12" s="93" t="s">
        <v>248</v>
      </c>
      <c r="M12">
        <v>509006</v>
      </c>
      <c r="N12">
        <v>0</v>
      </c>
      <c r="O12" t="s">
        <v>228</v>
      </c>
      <c r="P12" t="s">
        <v>192</v>
      </c>
      <c r="Q12" t="s">
        <v>193</v>
      </c>
      <c r="R12">
        <v>12010010</v>
      </c>
      <c r="S12">
        <v>1842000340</v>
      </c>
      <c r="T12">
        <v>4000</v>
      </c>
      <c r="Y12" s="85">
        <v>44207.486388888887</v>
      </c>
    </row>
    <row r="13" spans="1:25" x14ac:dyDescent="0.25">
      <c r="C13" t="s">
        <v>190</v>
      </c>
      <c r="D13">
        <v>200</v>
      </c>
      <c r="E13" s="84">
        <v>43917</v>
      </c>
      <c r="F13" s="84">
        <v>43920</v>
      </c>
      <c r="G13">
        <v>0</v>
      </c>
      <c r="H13">
        <v>5</v>
      </c>
      <c r="I13" t="s">
        <v>202</v>
      </c>
      <c r="J13" t="s">
        <v>199</v>
      </c>
      <c r="K13" s="84">
        <v>43920</v>
      </c>
      <c r="L13" s="93" t="s">
        <v>248</v>
      </c>
      <c r="M13">
        <v>509006</v>
      </c>
      <c r="N13">
        <v>0</v>
      </c>
      <c r="O13" t="s">
        <v>228</v>
      </c>
      <c r="P13" t="s">
        <v>192</v>
      </c>
      <c r="Q13" t="s">
        <v>193</v>
      </c>
      <c r="R13">
        <v>12010010</v>
      </c>
      <c r="S13">
        <v>1842000340</v>
      </c>
      <c r="T13">
        <v>4000</v>
      </c>
      <c r="Y13" s="85">
        <v>44207.486388888887</v>
      </c>
    </row>
    <row r="14" spans="1:25" x14ac:dyDescent="0.25">
      <c r="C14" t="s">
        <v>190</v>
      </c>
      <c r="D14">
        <v>200</v>
      </c>
      <c r="E14" s="84">
        <v>43924</v>
      </c>
      <c r="F14" s="84">
        <v>43924</v>
      </c>
      <c r="G14">
        <v>0</v>
      </c>
      <c r="H14">
        <v>6</v>
      </c>
      <c r="I14" t="s">
        <v>203</v>
      </c>
      <c r="J14" t="s">
        <v>199</v>
      </c>
      <c r="K14" s="84">
        <v>43924</v>
      </c>
      <c r="L14" s="89" t="s">
        <v>230</v>
      </c>
      <c r="M14">
        <v>509012</v>
      </c>
      <c r="N14">
        <v>0</v>
      </c>
      <c r="O14" t="s">
        <v>241</v>
      </c>
      <c r="P14" t="s">
        <v>192</v>
      </c>
      <c r="Q14" t="s">
        <v>193</v>
      </c>
      <c r="R14">
        <v>12010010</v>
      </c>
      <c r="S14">
        <v>1842000340</v>
      </c>
      <c r="T14">
        <v>4000</v>
      </c>
      <c r="Y14" s="85">
        <v>44207.486388888887</v>
      </c>
    </row>
    <row r="15" spans="1:25" x14ac:dyDescent="0.25">
      <c r="C15" t="s">
        <v>190</v>
      </c>
      <c r="D15">
        <v>200</v>
      </c>
      <c r="E15" s="84">
        <v>43927</v>
      </c>
      <c r="F15" s="84">
        <v>43931</v>
      </c>
      <c r="G15">
        <v>0</v>
      </c>
      <c r="H15">
        <v>7</v>
      </c>
      <c r="I15" t="s">
        <v>203</v>
      </c>
      <c r="J15" t="s">
        <v>199</v>
      </c>
      <c r="K15" s="84">
        <v>43929</v>
      </c>
      <c r="L15" s="88" t="s">
        <v>249</v>
      </c>
      <c r="M15">
        <v>509012</v>
      </c>
      <c r="N15">
        <v>0</v>
      </c>
      <c r="O15" t="s">
        <v>228</v>
      </c>
      <c r="P15" t="s">
        <v>192</v>
      </c>
      <c r="Q15" t="s">
        <v>193</v>
      </c>
      <c r="R15">
        <v>12010010</v>
      </c>
      <c r="S15">
        <v>1842000340</v>
      </c>
      <c r="T15">
        <v>4000</v>
      </c>
      <c r="Y15" s="85">
        <v>44207.486388888887</v>
      </c>
    </row>
    <row r="16" spans="1:25" x14ac:dyDescent="0.25">
      <c r="C16" t="s">
        <v>190</v>
      </c>
      <c r="D16">
        <v>200</v>
      </c>
      <c r="E16" s="84">
        <v>43948</v>
      </c>
      <c r="F16" s="84">
        <v>43949</v>
      </c>
      <c r="G16">
        <v>0</v>
      </c>
      <c r="H16">
        <v>8</v>
      </c>
      <c r="I16" t="s">
        <v>203</v>
      </c>
      <c r="J16" t="s">
        <v>199</v>
      </c>
      <c r="K16" s="84">
        <v>43949</v>
      </c>
      <c r="L16" s="87" t="s">
        <v>250</v>
      </c>
      <c r="M16">
        <v>509012</v>
      </c>
      <c r="N16">
        <v>0</v>
      </c>
      <c r="O16" t="s">
        <v>228</v>
      </c>
      <c r="P16" t="s">
        <v>192</v>
      </c>
      <c r="Q16" t="s">
        <v>193</v>
      </c>
      <c r="R16">
        <v>12010010</v>
      </c>
      <c r="S16">
        <v>1842000340</v>
      </c>
      <c r="T16">
        <v>4000</v>
      </c>
      <c r="Y16" s="85">
        <v>44207.486388888887</v>
      </c>
    </row>
    <row r="17" spans="1:25" x14ac:dyDescent="0.25">
      <c r="A17" t="s">
        <v>197</v>
      </c>
      <c r="C17" t="s">
        <v>190</v>
      </c>
      <c r="D17">
        <v>200</v>
      </c>
      <c r="E17" s="84">
        <v>43948</v>
      </c>
      <c r="F17" s="84">
        <v>43949</v>
      </c>
      <c r="G17">
        <v>0</v>
      </c>
      <c r="H17">
        <v>8</v>
      </c>
      <c r="I17" t="s">
        <v>198</v>
      </c>
      <c r="J17" t="s">
        <v>199</v>
      </c>
      <c r="K17" s="84">
        <v>43949</v>
      </c>
      <c r="L17" s="87" t="s">
        <v>250</v>
      </c>
      <c r="M17">
        <v>509009</v>
      </c>
      <c r="N17">
        <v>0</v>
      </c>
      <c r="O17" t="s">
        <v>228</v>
      </c>
      <c r="P17" t="s">
        <v>192</v>
      </c>
      <c r="Q17" t="s">
        <v>193</v>
      </c>
      <c r="R17">
        <v>12010010</v>
      </c>
      <c r="S17">
        <v>1842000340</v>
      </c>
      <c r="T17">
        <v>4000</v>
      </c>
      <c r="Y17" s="85">
        <v>44207.486388888887</v>
      </c>
    </row>
    <row r="18" spans="1:25" x14ac:dyDescent="0.25">
      <c r="C18" t="s">
        <v>190</v>
      </c>
      <c r="D18">
        <v>200</v>
      </c>
      <c r="E18" s="84">
        <v>43948</v>
      </c>
      <c r="F18" s="84">
        <v>43949</v>
      </c>
      <c r="G18">
        <v>0</v>
      </c>
      <c r="H18">
        <v>8</v>
      </c>
      <c r="I18" t="s">
        <v>198</v>
      </c>
      <c r="J18" t="s">
        <v>199</v>
      </c>
      <c r="K18" s="84">
        <v>43949</v>
      </c>
      <c r="L18" s="87" t="s">
        <v>250</v>
      </c>
      <c r="M18">
        <v>509009</v>
      </c>
      <c r="N18">
        <v>0</v>
      </c>
      <c r="O18" t="s">
        <v>228</v>
      </c>
      <c r="P18" t="s">
        <v>192</v>
      </c>
      <c r="Q18" t="s">
        <v>193</v>
      </c>
      <c r="R18">
        <v>12010010</v>
      </c>
      <c r="S18">
        <v>1842000340</v>
      </c>
      <c r="T18">
        <v>4000</v>
      </c>
      <c r="Y18" s="85">
        <v>44207.486388888887</v>
      </c>
    </row>
    <row r="19" spans="1:25" x14ac:dyDescent="0.25">
      <c r="C19" t="s">
        <v>190</v>
      </c>
      <c r="D19">
        <v>200</v>
      </c>
      <c r="E19" s="84">
        <v>43950</v>
      </c>
      <c r="F19" s="84">
        <v>43951</v>
      </c>
      <c r="G19">
        <v>0</v>
      </c>
      <c r="H19">
        <v>9</v>
      </c>
      <c r="I19" t="s">
        <v>203</v>
      </c>
      <c r="J19" t="s">
        <v>199</v>
      </c>
      <c r="K19" s="84">
        <v>43950</v>
      </c>
      <c r="L19" s="90" t="s">
        <v>208</v>
      </c>
      <c r="M19">
        <v>509012</v>
      </c>
      <c r="N19">
        <v>0</v>
      </c>
      <c r="O19" t="s">
        <v>228</v>
      </c>
      <c r="P19" t="s">
        <v>192</v>
      </c>
      <c r="Q19" t="s">
        <v>193</v>
      </c>
      <c r="R19">
        <v>12010010</v>
      </c>
      <c r="S19">
        <v>1842000340</v>
      </c>
      <c r="T19">
        <v>6000</v>
      </c>
      <c r="Y19" s="85">
        <v>44207.486388888887</v>
      </c>
    </row>
    <row r="20" spans="1:25" x14ac:dyDescent="0.25">
      <c r="C20" t="s">
        <v>190</v>
      </c>
      <c r="D20">
        <v>200</v>
      </c>
      <c r="E20" s="84">
        <v>43950</v>
      </c>
      <c r="F20" s="84">
        <v>43951</v>
      </c>
      <c r="G20">
        <v>0</v>
      </c>
      <c r="H20">
        <v>9</v>
      </c>
      <c r="I20" t="s">
        <v>203</v>
      </c>
      <c r="J20" t="s">
        <v>199</v>
      </c>
      <c r="K20" s="84">
        <v>43950</v>
      </c>
      <c r="L20" s="90" t="s">
        <v>208</v>
      </c>
      <c r="M20">
        <v>509012</v>
      </c>
      <c r="N20">
        <v>0</v>
      </c>
      <c r="O20" t="s">
        <v>228</v>
      </c>
      <c r="P20" t="s">
        <v>192</v>
      </c>
      <c r="Q20" t="s">
        <v>193</v>
      </c>
      <c r="R20">
        <v>12010010</v>
      </c>
      <c r="S20">
        <v>1842000340</v>
      </c>
      <c r="T20">
        <v>6010</v>
      </c>
      <c r="Y20" s="85">
        <v>44207.486388888887</v>
      </c>
    </row>
    <row r="21" spans="1:25" x14ac:dyDescent="0.25">
      <c r="C21" t="s">
        <v>190</v>
      </c>
      <c r="D21">
        <v>200</v>
      </c>
      <c r="E21" s="84">
        <v>43976</v>
      </c>
      <c r="F21" s="84">
        <v>43978</v>
      </c>
      <c r="G21">
        <v>0</v>
      </c>
      <c r="H21">
        <v>10</v>
      </c>
      <c r="I21" t="s">
        <v>203</v>
      </c>
      <c r="J21" t="s">
        <v>199</v>
      </c>
      <c r="K21" s="84">
        <v>43977</v>
      </c>
      <c r="L21" s="92" t="s">
        <v>251</v>
      </c>
      <c r="M21">
        <v>509012</v>
      </c>
      <c r="N21">
        <v>0</v>
      </c>
      <c r="O21" t="s">
        <v>228</v>
      </c>
      <c r="P21" t="s">
        <v>192</v>
      </c>
      <c r="Q21" t="s">
        <v>193</v>
      </c>
      <c r="R21">
        <v>12010010</v>
      </c>
      <c r="S21">
        <v>1842000340</v>
      </c>
      <c r="T21">
        <v>4000</v>
      </c>
      <c r="Y21" s="85">
        <v>44207.486388888887</v>
      </c>
    </row>
    <row r="22" spans="1:25" x14ac:dyDescent="0.25">
      <c r="C22" t="s">
        <v>190</v>
      </c>
      <c r="D22">
        <v>200</v>
      </c>
      <c r="E22" s="84">
        <v>43976</v>
      </c>
      <c r="F22" s="84">
        <v>43978</v>
      </c>
      <c r="G22">
        <v>0</v>
      </c>
      <c r="H22">
        <v>10</v>
      </c>
      <c r="I22" t="s">
        <v>203</v>
      </c>
      <c r="J22" t="s">
        <v>199</v>
      </c>
      <c r="K22" s="84">
        <v>43977</v>
      </c>
      <c r="L22" s="92" t="s">
        <v>251</v>
      </c>
      <c r="M22">
        <v>509012</v>
      </c>
      <c r="N22">
        <v>0</v>
      </c>
      <c r="O22" t="s">
        <v>240</v>
      </c>
      <c r="P22" t="s">
        <v>192</v>
      </c>
      <c r="Q22" t="s">
        <v>193</v>
      </c>
      <c r="R22">
        <v>12010010</v>
      </c>
      <c r="S22">
        <v>1842000340</v>
      </c>
      <c r="T22">
        <v>4000</v>
      </c>
      <c r="Y22" s="85">
        <v>44207.486388888887</v>
      </c>
    </row>
    <row r="23" spans="1:25" x14ac:dyDescent="0.25">
      <c r="C23" t="s">
        <v>190</v>
      </c>
      <c r="D23">
        <v>200</v>
      </c>
      <c r="E23" s="84">
        <v>43991</v>
      </c>
      <c r="F23" s="84">
        <v>43992</v>
      </c>
      <c r="G23">
        <v>0</v>
      </c>
      <c r="H23">
        <v>11</v>
      </c>
      <c r="I23" t="s">
        <v>203</v>
      </c>
      <c r="J23" t="s">
        <v>199</v>
      </c>
      <c r="K23" s="84">
        <v>43991</v>
      </c>
      <c r="L23" s="91" t="s">
        <v>231</v>
      </c>
      <c r="M23">
        <v>509012</v>
      </c>
      <c r="N23">
        <v>0</v>
      </c>
      <c r="O23" t="s">
        <v>228</v>
      </c>
      <c r="P23" t="s">
        <v>192</v>
      </c>
      <c r="Q23" t="s">
        <v>193</v>
      </c>
      <c r="R23">
        <v>12010010</v>
      </c>
      <c r="S23">
        <v>1842000340</v>
      </c>
      <c r="T23">
        <v>4000</v>
      </c>
      <c r="Y23" s="85">
        <v>44207.486388888887</v>
      </c>
    </row>
    <row r="24" spans="1:25" x14ac:dyDescent="0.25">
      <c r="C24" t="s">
        <v>190</v>
      </c>
      <c r="D24">
        <v>200</v>
      </c>
      <c r="E24" s="84">
        <v>43991</v>
      </c>
      <c r="F24" s="84">
        <v>43992</v>
      </c>
      <c r="G24">
        <v>0</v>
      </c>
      <c r="H24">
        <v>11</v>
      </c>
      <c r="I24" t="s">
        <v>203</v>
      </c>
      <c r="J24" t="s">
        <v>199</v>
      </c>
      <c r="K24" s="84">
        <v>43991</v>
      </c>
      <c r="L24" s="91" t="s">
        <v>231</v>
      </c>
      <c r="M24">
        <v>509012</v>
      </c>
      <c r="N24">
        <v>0</v>
      </c>
      <c r="O24" t="s">
        <v>241</v>
      </c>
      <c r="P24" t="s">
        <v>192</v>
      </c>
      <c r="Q24" t="s">
        <v>193</v>
      </c>
      <c r="R24">
        <v>12010010</v>
      </c>
      <c r="S24">
        <v>1842000340</v>
      </c>
      <c r="T24">
        <v>4000</v>
      </c>
      <c r="Y24" s="85">
        <v>44207.486388888887</v>
      </c>
    </row>
    <row r="25" spans="1:25" x14ac:dyDescent="0.25">
      <c r="C25" t="s">
        <v>190</v>
      </c>
      <c r="D25">
        <v>200</v>
      </c>
      <c r="E25" s="84">
        <v>44022</v>
      </c>
      <c r="F25" s="84">
        <v>44025</v>
      </c>
      <c r="G25">
        <v>0</v>
      </c>
      <c r="H25">
        <v>12</v>
      </c>
      <c r="I25" t="s">
        <v>203</v>
      </c>
      <c r="J25" t="s">
        <v>199</v>
      </c>
      <c r="K25" s="84">
        <v>44022</v>
      </c>
      <c r="L25" s="93" t="s">
        <v>232</v>
      </c>
      <c r="M25">
        <v>509012</v>
      </c>
      <c r="N25">
        <v>0</v>
      </c>
      <c r="O25" t="s">
        <v>228</v>
      </c>
      <c r="P25" t="s">
        <v>192</v>
      </c>
      <c r="Q25" t="s">
        <v>193</v>
      </c>
      <c r="R25">
        <v>12010010</v>
      </c>
      <c r="S25">
        <v>1842000340</v>
      </c>
      <c r="T25">
        <v>6000</v>
      </c>
      <c r="Y25" s="85">
        <v>44207.486388888887</v>
      </c>
    </row>
    <row r="26" spans="1:25" x14ac:dyDescent="0.25">
      <c r="C26" t="s">
        <v>190</v>
      </c>
      <c r="D26">
        <v>200</v>
      </c>
      <c r="E26" s="84">
        <v>44063</v>
      </c>
      <c r="F26" s="84">
        <v>44067</v>
      </c>
      <c r="G26">
        <v>0</v>
      </c>
      <c r="H26">
        <v>13</v>
      </c>
      <c r="I26" t="s">
        <v>203</v>
      </c>
      <c r="J26" t="s">
        <v>199</v>
      </c>
      <c r="K26" s="84">
        <v>44064</v>
      </c>
      <c r="L26" s="89" t="s">
        <v>252</v>
      </c>
      <c r="M26">
        <v>509012</v>
      </c>
      <c r="N26">
        <v>0</v>
      </c>
      <c r="O26" t="s">
        <v>239</v>
      </c>
      <c r="P26" t="s">
        <v>192</v>
      </c>
      <c r="Q26" t="s">
        <v>193</v>
      </c>
      <c r="R26">
        <v>12010010</v>
      </c>
      <c r="S26">
        <v>1842000340</v>
      </c>
      <c r="T26">
        <v>4000</v>
      </c>
      <c r="Y26" s="85">
        <v>44207.486388888887</v>
      </c>
    </row>
    <row r="27" spans="1:25" x14ac:dyDescent="0.25">
      <c r="A27" t="s">
        <v>197</v>
      </c>
      <c r="C27" t="s">
        <v>190</v>
      </c>
      <c r="D27">
        <v>200</v>
      </c>
      <c r="E27" s="84">
        <v>44063</v>
      </c>
      <c r="F27" s="84">
        <v>44067</v>
      </c>
      <c r="G27">
        <v>0</v>
      </c>
      <c r="H27">
        <v>13</v>
      </c>
      <c r="I27" t="s">
        <v>198</v>
      </c>
      <c r="J27" t="s">
        <v>199</v>
      </c>
      <c r="K27" s="84">
        <v>44064</v>
      </c>
      <c r="L27" s="89" t="s">
        <v>252</v>
      </c>
      <c r="M27">
        <v>509009</v>
      </c>
      <c r="N27">
        <v>0</v>
      </c>
      <c r="O27" t="s">
        <v>228</v>
      </c>
      <c r="P27" t="s">
        <v>192</v>
      </c>
      <c r="Q27" t="s">
        <v>193</v>
      </c>
      <c r="R27">
        <v>12010010</v>
      </c>
      <c r="S27">
        <v>1842000340</v>
      </c>
      <c r="T27">
        <v>4000</v>
      </c>
      <c r="Y27" s="85">
        <v>44207.486388888887</v>
      </c>
    </row>
    <row r="28" spans="1:25" x14ac:dyDescent="0.25">
      <c r="C28" t="s">
        <v>190</v>
      </c>
      <c r="D28">
        <v>200</v>
      </c>
      <c r="E28" s="84">
        <v>44063</v>
      </c>
      <c r="F28" s="84">
        <v>44067</v>
      </c>
      <c r="G28">
        <v>0</v>
      </c>
      <c r="H28">
        <v>13</v>
      </c>
      <c r="I28" t="s">
        <v>198</v>
      </c>
      <c r="J28" t="s">
        <v>199</v>
      </c>
      <c r="K28" s="84">
        <v>44064</v>
      </c>
      <c r="L28" s="89" t="s">
        <v>252</v>
      </c>
      <c r="M28">
        <v>509009</v>
      </c>
      <c r="N28">
        <v>0</v>
      </c>
      <c r="O28" t="s">
        <v>228</v>
      </c>
      <c r="P28" t="s">
        <v>192</v>
      </c>
      <c r="Q28" t="s">
        <v>193</v>
      </c>
      <c r="R28">
        <v>12010010</v>
      </c>
      <c r="S28">
        <v>1842000340</v>
      </c>
      <c r="T28">
        <v>4000</v>
      </c>
      <c r="Y28" s="85">
        <v>44207.486388888887</v>
      </c>
    </row>
    <row r="29" spans="1:25" x14ac:dyDescent="0.25">
      <c r="C29" t="s">
        <v>190</v>
      </c>
      <c r="D29">
        <v>200</v>
      </c>
      <c r="E29" s="84">
        <v>44063</v>
      </c>
      <c r="F29" s="84">
        <v>44067</v>
      </c>
      <c r="G29">
        <v>0</v>
      </c>
      <c r="H29">
        <v>13</v>
      </c>
      <c r="I29" t="s">
        <v>203</v>
      </c>
      <c r="J29" t="s">
        <v>199</v>
      </c>
      <c r="K29" s="84">
        <v>44064</v>
      </c>
      <c r="L29" s="89" t="s">
        <v>252</v>
      </c>
      <c r="M29">
        <v>509012</v>
      </c>
      <c r="N29">
        <v>0</v>
      </c>
      <c r="O29" t="s">
        <v>228</v>
      </c>
      <c r="P29" t="s">
        <v>192</v>
      </c>
      <c r="Q29" t="s">
        <v>193</v>
      </c>
      <c r="R29">
        <v>12010010</v>
      </c>
      <c r="S29">
        <v>1842000340</v>
      </c>
      <c r="T29">
        <v>4000</v>
      </c>
      <c r="Y29" s="85">
        <v>44207.486388888887</v>
      </c>
    </row>
    <row r="30" spans="1:25" x14ac:dyDescent="0.25">
      <c r="C30" t="s">
        <v>190</v>
      </c>
      <c r="D30">
        <v>200</v>
      </c>
      <c r="E30" s="84">
        <v>44082</v>
      </c>
      <c r="F30" s="84">
        <v>44090</v>
      </c>
      <c r="G30">
        <v>0</v>
      </c>
      <c r="H30">
        <v>15</v>
      </c>
      <c r="I30" t="s">
        <v>203</v>
      </c>
      <c r="J30" t="s">
        <v>199</v>
      </c>
      <c r="K30" s="84">
        <v>44084</v>
      </c>
      <c r="L30" s="88" t="s">
        <v>253</v>
      </c>
      <c r="M30">
        <v>509012</v>
      </c>
      <c r="N30">
        <v>0</v>
      </c>
      <c r="O30" t="s">
        <v>241</v>
      </c>
      <c r="P30" t="s">
        <v>192</v>
      </c>
      <c r="Q30" t="s">
        <v>193</v>
      </c>
      <c r="R30">
        <v>12010010</v>
      </c>
      <c r="S30">
        <v>1842000340</v>
      </c>
      <c r="T30">
        <v>4000</v>
      </c>
      <c r="Y30" s="85">
        <v>44207.486388888887</v>
      </c>
    </row>
    <row r="31" spans="1:25" x14ac:dyDescent="0.25">
      <c r="C31" t="s">
        <v>190</v>
      </c>
      <c r="D31">
        <v>200</v>
      </c>
      <c r="E31" s="84">
        <v>44082</v>
      </c>
      <c r="F31" s="84">
        <v>44090</v>
      </c>
      <c r="G31">
        <v>0</v>
      </c>
      <c r="H31">
        <v>15</v>
      </c>
      <c r="I31" t="s">
        <v>203</v>
      </c>
      <c r="J31" t="s">
        <v>199</v>
      </c>
      <c r="K31" s="84">
        <v>44084</v>
      </c>
      <c r="L31" s="88" t="s">
        <v>253</v>
      </c>
      <c r="M31">
        <v>509012</v>
      </c>
      <c r="N31">
        <v>0</v>
      </c>
      <c r="O31" t="s">
        <v>228</v>
      </c>
      <c r="P31" t="s">
        <v>192</v>
      </c>
      <c r="Q31" t="s">
        <v>193</v>
      </c>
      <c r="R31">
        <v>12010010</v>
      </c>
      <c r="S31">
        <v>1842000340</v>
      </c>
      <c r="T31">
        <v>4000</v>
      </c>
      <c r="Y31" s="85">
        <v>44207.486388888887</v>
      </c>
    </row>
    <row r="32" spans="1:25" x14ac:dyDescent="0.25">
      <c r="A32" t="s">
        <v>197</v>
      </c>
      <c r="C32" t="s">
        <v>190</v>
      </c>
      <c r="D32">
        <v>200</v>
      </c>
      <c r="E32" s="84">
        <v>44109</v>
      </c>
      <c r="F32" s="84">
        <v>44112</v>
      </c>
      <c r="G32">
        <v>0</v>
      </c>
      <c r="H32">
        <v>17</v>
      </c>
      <c r="I32" t="s">
        <v>201</v>
      </c>
      <c r="J32" t="s">
        <v>199</v>
      </c>
      <c r="K32" s="84">
        <v>44111</v>
      </c>
      <c r="L32" s="87" t="s">
        <v>254</v>
      </c>
      <c r="M32">
        <v>509007</v>
      </c>
      <c r="N32">
        <v>0</v>
      </c>
      <c r="O32" t="s">
        <v>240</v>
      </c>
      <c r="P32" t="s">
        <v>192</v>
      </c>
      <c r="Q32" t="s">
        <v>193</v>
      </c>
      <c r="R32">
        <v>12010010</v>
      </c>
      <c r="S32">
        <v>1842000340</v>
      </c>
      <c r="T32">
        <v>4000</v>
      </c>
      <c r="Y32" s="85">
        <v>44207.486388888887</v>
      </c>
    </row>
    <row r="33" spans="1:25" x14ac:dyDescent="0.25">
      <c r="C33" t="s">
        <v>190</v>
      </c>
      <c r="D33">
        <v>200</v>
      </c>
      <c r="E33" s="84">
        <v>44109</v>
      </c>
      <c r="F33" s="84">
        <v>44112</v>
      </c>
      <c r="G33">
        <v>0</v>
      </c>
      <c r="H33">
        <v>17</v>
      </c>
      <c r="I33" t="s">
        <v>201</v>
      </c>
      <c r="J33" t="s">
        <v>199</v>
      </c>
      <c r="K33" s="84">
        <v>44111</v>
      </c>
      <c r="L33" s="87" t="s">
        <v>254</v>
      </c>
      <c r="M33">
        <v>509007</v>
      </c>
      <c r="N33">
        <v>0</v>
      </c>
      <c r="O33" t="s">
        <v>240</v>
      </c>
      <c r="P33" t="s">
        <v>192</v>
      </c>
      <c r="Q33" t="s">
        <v>193</v>
      </c>
      <c r="R33">
        <v>12010010</v>
      </c>
      <c r="S33">
        <v>1842000340</v>
      </c>
      <c r="T33">
        <v>4000</v>
      </c>
      <c r="Y33" s="85">
        <v>44207.486388888887</v>
      </c>
    </row>
    <row r="34" spans="1:25" x14ac:dyDescent="0.25">
      <c r="C34" t="s">
        <v>190</v>
      </c>
      <c r="D34">
        <v>200</v>
      </c>
      <c r="E34" s="84">
        <v>44130</v>
      </c>
      <c r="F34" s="84">
        <v>44131</v>
      </c>
      <c r="G34">
        <v>0</v>
      </c>
      <c r="H34">
        <v>19</v>
      </c>
      <c r="I34" t="s">
        <v>203</v>
      </c>
      <c r="J34" t="s">
        <v>199</v>
      </c>
      <c r="K34" s="84">
        <v>44124</v>
      </c>
      <c r="L34" s="96" t="s">
        <v>255</v>
      </c>
      <c r="M34">
        <v>509012</v>
      </c>
      <c r="N34">
        <v>0</v>
      </c>
      <c r="O34" t="s">
        <v>228</v>
      </c>
      <c r="P34" t="s">
        <v>192</v>
      </c>
      <c r="Q34" t="s">
        <v>193</v>
      </c>
      <c r="R34">
        <v>12010010</v>
      </c>
      <c r="S34">
        <v>1842000340</v>
      </c>
      <c r="T34">
        <v>4000</v>
      </c>
      <c r="Y34" s="85">
        <v>44207.486388888887</v>
      </c>
    </row>
    <row r="35" spans="1:25" x14ac:dyDescent="0.25">
      <c r="C35" t="s">
        <v>190</v>
      </c>
      <c r="D35">
        <v>200</v>
      </c>
      <c r="E35" s="84">
        <v>44133</v>
      </c>
      <c r="F35" s="84">
        <v>44133</v>
      </c>
      <c r="G35">
        <v>0</v>
      </c>
      <c r="H35">
        <v>20</v>
      </c>
      <c r="I35" t="s">
        <v>203</v>
      </c>
      <c r="J35" t="s">
        <v>199</v>
      </c>
      <c r="K35" s="84">
        <v>44133</v>
      </c>
      <c r="L35" s="91" t="s">
        <v>236</v>
      </c>
      <c r="M35">
        <v>509012</v>
      </c>
      <c r="N35">
        <v>0</v>
      </c>
      <c r="O35" t="s">
        <v>228</v>
      </c>
      <c r="P35" t="s">
        <v>192</v>
      </c>
      <c r="Q35" t="s">
        <v>193</v>
      </c>
      <c r="R35">
        <v>12010010</v>
      </c>
      <c r="S35">
        <v>1842000340</v>
      </c>
      <c r="T35">
        <v>4000</v>
      </c>
      <c r="Y35" s="85">
        <v>44207.486388888887</v>
      </c>
    </row>
    <row r="36" spans="1:25" x14ac:dyDescent="0.25">
      <c r="C36" t="s">
        <v>190</v>
      </c>
      <c r="D36">
        <v>200</v>
      </c>
      <c r="E36" s="84">
        <v>44141</v>
      </c>
      <c r="F36" s="84">
        <v>44145</v>
      </c>
      <c r="G36">
        <v>0</v>
      </c>
      <c r="H36" s="86">
        <v>44218</v>
      </c>
      <c r="I36" t="s">
        <v>203</v>
      </c>
      <c r="J36" t="s">
        <v>199</v>
      </c>
      <c r="K36" s="84">
        <v>44144</v>
      </c>
      <c r="L36" s="93" t="s">
        <v>256</v>
      </c>
      <c r="M36">
        <v>509012</v>
      </c>
      <c r="N36">
        <v>0</v>
      </c>
      <c r="O36" t="s">
        <v>257</v>
      </c>
      <c r="P36" t="s">
        <v>192</v>
      </c>
      <c r="Q36" t="s">
        <v>193</v>
      </c>
      <c r="R36">
        <v>12010010</v>
      </c>
      <c r="S36">
        <v>1842000340</v>
      </c>
      <c r="T36">
        <v>4000</v>
      </c>
      <c r="Y36" s="85">
        <v>44207.486388888887</v>
      </c>
    </row>
    <row r="37" spans="1:25" x14ac:dyDescent="0.25">
      <c r="A37" t="s">
        <v>197</v>
      </c>
      <c r="C37" t="s">
        <v>190</v>
      </c>
      <c r="D37">
        <v>200</v>
      </c>
      <c r="E37" s="84">
        <v>44141</v>
      </c>
      <c r="F37" s="84">
        <v>44145</v>
      </c>
      <c r="G37">
        <v>0</v>
      </c>
      <c r="H37" s="86">
        <v>44218</v>
      </c>
      <c r="I37" t="s">
        <v>201</v>
      </c>
      <c r="J37" t="s">
        <v>199</v>
      </c>
      <c r="K37" s="84">
        <v>44144</v>
      </c>
      <c r="L37" s="93" t="s">
        <v>256</v>
      </c>
      <c r="M37">
        <v>509007</v>
      </c>
      <c r="N37">
        <v>0</v>
      </c>
      <c r="O37" t="s">
        <v>257</v>
      </c>
      <c r="P37" t="s">
        <v>192</v>
      </c>
      <c r="Q37" t="s">
        <v>193</v>
      </c>
      <c r="R37">
        <v>12010010</v>
      </c>
      <c r="S37">
        <v>1842000340</v>
      </c>
      <c r="T37">
        <v>4000</v>
      </c>
      <c r="Y37" s="85">
        <v>44207.486388888887</v>
      </c>
    </row>
    <row r="38" spans="1:25" x14ac:dyDescent="0.25">
      <c r="C38" t="s">
        <v>190</v>
      </c>
      <c r="D38">
        <v>200</v>
      </c>
      <c r="E38" s="84">
        <v>44141</v>
      </c>
      <c r="F38" s="84">
        <v>44145</v>
      </c>
      <c r="G38">
        <v>0</v>
      </c>
      <c r="H38" s="86">
        <v>44218</v>
      </c>
      <c r="I38" t="s">
        <v>201</v>
      </c>
      <c r="J38" t="s">
        <v>199</v>
      </c>
      <c r="K38" s="84">
        <v>44144</v>
      </c>
      <c r="L38" s="93" t="s">
        <v>256</v>
      </c>
      <c r="M38">
        <v>509007</v>
      </c>
      <c r="N38">
        <v>0</v>
      </c>
      <c r="O38" t="s">
        <v>257</v>
      </c>
      <c r="P38" t="s">
        <v>192</v>
      </c>
      <c r="Q38" t="s">
        <v>193</v>
      </c>
      <c r="R38">
        <v>12010010</v>
      </c>
      <c r="S38">
        <v>1842000340</v>
      </c>
      <c r="T38">
        <v>4000</v>
      </c>
      <c r="Y38" s="85">
        <v>44207.486388888887</v>
      </c>
    </row>
    <row r="39" spans="1:25" x14ac:dyDescent="0.25">
      <c r="A39" t="s">
        <v>197</v>
      </c>
      <c r="C39" t="s">
        <v>190</v>
      </c>
      <c r="D39">
        <v>200</v>
      </c>
      <c r="E39" s="84">
        <v>44172</v>
      </c>
      <c r="F39" s="84">
        <v>44175</v>
      </c>
      <c r="G39">
        <v>0</v>
      </c>
      <c r="H39">
        <v>23</v>
      </c>
      <c r="I39" t="s">
        <v>202</v>
      </c>
      <c r="J39" t="s">
        <v>199</v>
      </c>
      <c r="K39" s="84">
        <v>44174</v>
      </c>
      <c r="L39" s="97" t="s">
        <v>258</v>
      </c>
      <c r="M39">
        <v>509006</v>
      </c>
      <c r="N39">
        <v>0</v>
      </c>
      <c r="O39" t="s">
        <v>239</v>
      </c>
      <c r="P39" t="s">
        <v>192</v>
      </c>
      <c r="Q39" t="s">
        <v>193</v>
      </c>
      <c r="R39">
        <v>12010010</v>
      </c>
      <c r="S39">
        <v>1842000340</v>
      </c>
      <c r="T39">
        <v>4000</v>
      </c>
      <c r="Y39" s="85">
        <v>44207.486388888887</v>
      </c>
    </row>
    <row r="40" spans="1:25" x14ac:dyDescent="0.25">
      <c r="C40" t="s">
        <v>190</v>
      </c>
      <c r="D40">
        <v>200</v>
      </c>
      <c r="E40" s="84">
        <v>44172</v>
      </c>
      <c r="F40" s="84">
        <v>44175</v>
      </c>
      <c r="G40">
        <v>0</v>
      </c>
      <c r="H40">
        <v>23</v>
      </c>
      <c r="I40" t="s">
        <v>202</v>
      </c>
      <c r="J40" t="s">
        <v>199</v>
      </c>
      <c r="K40" s="84">
        <v>44174</v>
      </c>
      <c r="L40" s="97" t="s">
        <v>258</v>
      </c>
      <c r="M40">
        <v>509006</v>
      </c>
      <c r="N40">
        <v>0</v>
      </c>
      <c r="O40" t="s">
        <v>239</v>
      </c>
      <c r="P40" t="s">
        <v>192</v>
      </c>
      <c r="Q40" t="s">
        <v>193</v>
      </c>
      <c r="R40">
        <v>12010010</v>
      </c>
      <c r="S40">
        <v>1842000340</v>
      </c>
      <c r="T40">
        <v>4000</v>
      </c>
      <c r="Y40" s="85">
        <v>44207.486388888887</v>
      </c>
    </row>
    <row r="41" spans="1:25" x14ac:dyDescent="0.25">
      <c r="A41" t="s">
        <v>197</v>
      </c>
      <c r="C41" t="s">
        <v>190</v>
      </c>
      <c r="D41">
        <v>200</v>
      </c>
      <c r="E41" s="84">
        <v>44172</v>
      </c>
      <c r="F41" s="84">
        <v>44175</v>
      </c>
      <c r="G41">
        <v>0</v>
      </c>
      <c r="H41">
        <v>23</v>
      </c>
      <c r="I41" t="s">
        <v>202</v>
      </c>
      <c r="J41" t="s">
        <v>199</v>
      </c>
      <c r="K41" s="84">
        <v>44174</v>
      </c>
      <c r="L41" s="97" t="s">
        <v>258</v>
      </c>
      <c r="M41">
        <v>509006</v>
      </c>
      <c r="N41">
        <v>0</v>
      </c>
      <c r="O41" t="s">
        <v>257</v>
      </c>
      <c r="P41" t="s">
        <v>192</v>
      </c>
      <c r="Q41" t="s">
        <v>193</v>
      </c>
      <c r="R41">
        <v>12010010</v>
      </c>
      <c r="S41">
        <v>1842000340</v>
      </c>
      <c r="T41">
        <v>4000</v>
      </c>
      <c r="Y41" s="85">
        <v>44207.486388888887</v>
      </c>
    </row>
    <row r="42" spans="1:25" x14ac:dyDescent="0.25">
      <c r="C42" t="s">
        <v>190</v>
      </c>
      <c r="D42">
        <v>200</v>
      </c>
      <c r="E42" s="84">
        <v>44172</v>
      </c>
      <c r="F42" s="84">
        <v>44175</v>
      </c>
      <c r="G42">
        <v>0</v>
      </c>
      <c r="H42">
        <v>23</v>
      </c>
      <c r="I42" t="s">
        <v>202</v>
      </c>
      <c r="J42" t="s">
        <v>199</v>
      </c>
      <c r="K42" s="84">
        <v>44174</v>
      </c>
      <c r="L42" s="97" t="s">
        <v>258</v>
      </c>
      <c r="M42">
        <v>509006</v>
      </c>
      <c r="N42">
        <v>0</v>
      </c>
      <c r="O42" t="s">
        <v>257</v>
      </c>
      <c r="P42" t="s">
        <v>192</v>
      </c>
      <c r="Q42" t="s">
        <v>193</v>
      </c>
      <c r="R42">
        <v>12010010</v>
      </c>
      <c r="S42">
        <v>1842000340</v>
      </c>
      <c r="T42">
        <v>4000</v>
      </c>
      <c r="Y42" s="85">
        <v>44207.486388888887</v>
      </c>
    </row>
    <row r="43" spans="1:25" x14ac:dyDescent="0.25">
      <c r="A43" t="s">
        <v>197</v>
      </c>
      <c r="C43" t="s">
        <v>190</v>
      </c>
      <c r="D43">
        <v>200</v>
      </c>
      <c r="E43" s="84">
        <v>44172</v>
      </c>
      <c r="F43" s="84">
        <v>44175</v>
      </c>
      <c r="G43">
        <v>0</v>
      </c>
      <c r="H43">
        <v>23</v>
      </c>
      <c r="I43" t="s">
        <v>198</v>
      </c>
      <c r="J43" t="s">
        <v>199</v>
      </c>
      <c r="K43" s="84">
        <v>44174</v>
      </c>
      <c r="L43" s="97" t="s">
        <v>258</v>
      </c>
      <c r="M43">
        <v>509009</v>
      </c>
      <c r="N43">
        <v>0</v>
      </c>
      <c r="O43" t="s">
        <v>241</v>
      </c>
      <c r="P43" t="s">
        <v>192</v>
      </c>
      <c r="Q43" t="s">
        <v>193</v>
      </c>
      <c r="R43">
        <v>12010010</v>
      </c>
      <c r="S43">
        <v>1842000340</v>
      </c>
      <c r="T43">
        <v>4000</v>
      </c>
      <c r="Y43" s="85">
        <v>44207.486388888887</v>
      </c>
    </row>
    <row r="44" spans="1:25" x14ac:dyDescent="0.25">
      <c r="C44" t="s">
        <v>190</v>
      </c>
      <c r="D44">
        <v>200</v>
      </c>
      <c r="E44" s="84">
        <v>44172</v>
      </c>
      <c r="F44" s="84">
        <v>44175</v>
      </c>
      <c r="G44">
        <v>0</v>
      </c>
      <c r="H44">
        <v>23</v>
      </c>
      <c r="I44" t="s">
        <v>198</v>
      </c>
      <c r="J44" t="s">
        <v>199</v>
      </c>
      <c r="K44" s="84">
        <v>44174</v>
      </c>
      <c r="L44" s="97" t="s">
        <v>258</v>
      </c>
      <c r="M44">
        <v>509009</v>
      </c>
      <c r="N44">
        <v>0</v>
      </c>
      <c r="O44" t="s">
        <v>241</v>
      </c>
      <c r="P44" t="s">
        <v>192</v>
      </c>
      <c r="Q44" t="s">
        <v>193</v>
      </c>
      <c r="R44">
        <v>12010010</v>
      </c>
      <c r="S44">
        <v>1842000340</v>
      </c>
      <c r="T44">
        <v>4000</v>
      </c>
      <c r="Y44" s="85">
        <v>44207.486388888887</v>
      </c>
    </row>
    <row r="45" spans="1:25" x14ac:dyDescent="0.25">
      <c r="A45" t="s">
        <v>197</v>
      </c>
      <c r="C45" t="s">
        <v>190</v>
      </c>
      <c r="D45">
        <v>200</v>
      </c>
      <c r="E45" s="84">
        <v>44172</v>
      </c>
      <c r="F45" s="84">
        <v>44175</v>
      </c>
      <c r="G45">
        <v>0</v>
      </c>
      <c r="H45">
        <v>23</v>
      </c>
      <c r="I45" t="s">
        <v>201</v>
      </c>
      <c r="J45" t="s">
        <v>199</v>
      </c>
      <c r="K45" s="84">
        <v>44174</v>
      </c>
      <c r="L45" s="97" t="s">
        <v>258</v>
      </c>
      <c r="M45">
        <v>509007</v>
      </c>
      <c r="N45">
        <v>0</v>
      </c>
      <c r="O45" t="s">
        <v>239</v>
      </c>
      <c r="P45" t="s">
        <v>192</v>
      </c>
      <c r="Q45" t="s">
        <v>193</v>
      </c>
      <c r="R45">
        <v>12010010</v>
      </c>
      <c r="S45">
        <v>1842000340</v>
      </c>
      <c r="T45">
        <v>4000</v>
      </c>
      <c r="Y45" s="85">
        <v>44207.486388888887</v>
      </c>
    </row>
    <row r="46" spans="1:25" x14ac:dyDescent="0.25">
      <c r="C46" t="s">
        <v>190</v>
      </c>
      <c r="D46">
        <v>200</v>
      </c>
      <c r="E46" s="84">
        <v>44172</v>
      </c>
      <c r="F46" s="84">
        <v>44175</v>
      </c>
      <c r="G46">
        <v>0</v>
      </c>
      <c r="H46">
        <v>23</v>
      </c>
      <c r="I46" t="s">
        <v>201</v>
      </c>
      <c r="J46" t="s">
        <v>199</v>
      </c>
      <c r="K46" s="84">
        <v>44174</v>
      </c>
      <c r="L46" s="97" t="s">
        <v>258</v>
      </c>
      <c r="M46">
        <v>509007</v>
      </c>
      <c r="N46">
        <v>0</v>
      </c>
      <c r="O46" t="s">
        <v>239</v>
      </c>
      <c r="P46" t="s">
        <v>192</v>
      </c>
      <c r="Q46" t="s">
        <v>193</v>
      </c>
      <c r="R46">
        <v>12010010</v>
      </c>
      <c r="S46">
        <v>1842000340</v>
      </c>
      <c r="T46">
        <v>4000</v>
      </c>
      <c r="Y46" s="85">
        <v>44207.486388888887</v>
      </c>
    </row>
    <row r="47" spans="1:25" x14ac:dyDescent="0.25">
      <c r="A47" t="s">
        <v>197</v>
      </c>
      <c r="C47" t="s">
        <v>190</v>
      </c>
      <c r="D47">
        <v>200</v>
      </c>
      <c r="E47" s="84">
        <v>44172</v>
      </c>
      <c r="F47" s="84">
        <v>44175</v>
      </c>
      <c r="G47">
        <v>0</v>
      </c>
      <c r="H47">
        <v>23</v>
      </c>
      <c r="I47" t="s">
        <v>201</v>
      </c>
      <c r="J47" t="s">
        <v>199</v>
      </c>
      <c r="K47" s="84">
        <v>44174</v>
      </c>
      <c r="L47" s="97" t="s">
        <v>258</v>
      </c>
      <c r="M47">
        <v>509007</v>
      </c>
      <c r="N47">
        <v>0</v>
      </c>
      <c r="O47" t="s">
        <v>228</v>
      </c>
      <c r="P47" t="s">
        <v>192</v>
      </c>
      <c r="Q47" t="s">
        <v>193</v>
      </c>
      <c r="R47">
        <v>12010010</v>
      </c>
      <c r="S47">
        <v>1842000340</v>
      </c>
      <c r="T47">
        <v>4000</v>
      </c>
      <c r="Y47" s="85">
        <v>44207.486388888887</v>
      </c>
    </row>
    <row r="48" spans="1:25" x14ac:dyDescent="0.25">
      <c r="C48" t="s">
        <v>190</v>
      </c>
      <c r="D48">
        <v>200</v>
      </c>
      <c r="E48" s="84">
        <v>44172</v>
      </c>
      <c r="F48" s="84">
        <v>44175</v>
      </c>
      <c r="G48">
        <v>0</v>
      </c>
      <c r="H48">
        <v>23</v>
      </c>
      <c r="I48" t="s">
        <v>201</v>
      </c>
      <c r="J48" t="s">
        <v>199</v>
      </c>
      <c r="K48" s="84">
        <v>44174</v>
      </c>
      <c r="L48" s="97" t="s">
        <v>258</v>
      </c>
      <c r="M48">
        <v>509007</v>
      </c>
      <c r="N48">
        <v>0</v>
      </c>
      <c r="O48" t="s">
        <v>228</v>
      </c>
      <c r="P48" t="s">
        <v>192</v>
      </c>
      <c r="Q48" t="s">
        <v>193</v>
      </c>
      <c r="R48">
        <v>12010010</v>
      </c>
      <c r="S48">
        <v>1842000340</v>
      </c>
      <c r="T48">
        <v>4000</v>
      </c>
      <c r="Y48" s="85">
        <v>44207.486388888887</v>
      </c>
    </row>
    <row r="49" spans="1:25" x14ac:dyDescent="0.25">
      <c r="A49" t="s">
        <v>197</v>
      </c>
      <c r="C49" t="s">
        <v>190</v>
      </c>
      <c r="D49">
        <v>200</v>
      </c>
      <c r="E49" s="84">
        <v>44187</v>
      </c>
      <c r="F49" s="84">
        <v>44190</v>
      </c>
      <c r="G49">
        <v>0</v>
      </c>
      <c r="H49">
        <v>24</v>
      </c>
      <c r="I49" t="s">
        <v>198</v>
      </c>
      <c r="J49" t="s">
        <v>199</v>
      </c>
      <c r="K49" s="84">
        <v>44187</v>
      </c>
      <c r="L49" s="98" t="s">
        <v>259</v>
      </c>
      <c r="M49">
        <v>509009</v>
      </c>
      <c r="N49">
        <v>0</v>
      </c>
      <c r="O49" t="s">
        <v>228</v>
      </c>
      <c r="P49" t="s">
        <v>192</v>
      </c>
      <c r="Q49" t="s">
        <v>193</v>
      </c>
      <c r="R49">
        <v>12010010</v>
      </c>
      <c r="S49">
        <v>1842000340</v>
      </c>
      <c r="T49">
        <v>4000</v>
      </c>
      <c r="Y49" s="85">
        <v>44207.486388888887</v>
      </c>
    </row>
    <row r="50" spans="1:25" x14ac:dyDescent="0.25">
      <c r="C50" t="s">
        <v>190</v>
      </c>
      <c r="D50">
        <v>200</v>
      </c>
      <c r="E50" s="84">
        <v>44187</v>
      </c>
      <c r="F50" s="84">
        <v>44190</v>
      </c>
      <c r="G50">
        <v>0</v>
      </c>
      <c r="H50">
        <v>24</v>
      </c>
      <c r="I50" t="s">
        <v>198</v>
      </c>
      <c r="J50" t="s">
        <v>199</v>
      </c>
      <c r="K50" s="84">
        <v>44187</v>
      </c>
      <c r="L50" s="98" t="s">
        <v>259</v>
      </c>
      <c r="M50">
        <v>509009</v>
      </c>
      <c r="N50">
        <v>0</v>
      </c>
      <c r="O50" t="s">
        <v>228</v>
      </c>
      <c r="P50" t="s">
        <v>192</v>
      </c>
      <c r="Q50" t="s">
        <v>193</v>
      </c>
      <c r="R50">
        <v>12010010</v>
      </c>
      <c r="S50">
        <v>1842000340</v>
      </c>
      <c r="T50">
        <v>4000</v>
      </c>
      <c r="Y50" s="85">
        <v>44207.486388888887</v>
      </c>
    </row>
    <row r="51" spans="1:25" x14ac:dyDescent="0.25">
      <c r="A51" t="s">
        <v>197</v>
      </c>
      <c r="C51" t="s">
        <v>190</v>
      </c>
      <c r="D51">
        <v>200</v>
      </c>
      <c r="E51" s="84">
        <v>44187</v>
      </c>
      <c r="F51" s="84">
        <v>44190</v>
      </c>
      <c r="G51">
        <v>0</v>
      </c>
      <c r="H51">
        <v>24</v>
      </c>
      <c r="I51" t="s">
        <v>202</v>
      </c>
      <c r="J51" t="s">
        <v>199</v>
      </c>
      <c r="K51" s="84">
        <v>44187</v>
      </c>
      <c r="L51" s="98" t="s">
        <v>259</v>
      </c>
      <c r="M51">
        <v>509006</v>
      </c>
      <c r="N51">
        <v>0</v>
      </c>
      <c r="O51" t="s">
        <v>228</v>
      </c>
      <c r="P51" t="s">
        <v>192</v>
      </c>
      <c r="Q51" t="s">
        <v>193</v>
      </c>
      <c r="R51">
        <v>12010010</v>
      </c>
      <c r="S51">
        <v>1842000340</v>
      </c>
      <c r="T51">
        <v>4000</v>
      </c>
      <c r="Y51" s="85">
        <v>44207.486388888887</v>
      </c>
    </row>
    <row r="52" spans="1:25" x14ac:dyDescent="0.25">
      <c r="C52" t="s">
        <v>190</v>
      </c>
      <c r="D52">
        <v>200</v>
      </c>
      <c r="E52" s="84">
        <v>44187</v>
      </c>
      <c r="F52" s="84">
        <v>44190</v>
      </c>
      <c r="G52">
        <v>0</v>
      </c>
      <c r="H52">
        <v>24</v>
      </c>
      <c r="I52" t="s">
        <v>202</v>
      </c>
      <c r="J52" t="s">
        <v>199</v>
      </c>
      <c r="K52" s="84">
        <v>44187</v>
      </c>
      <c r="L52" s="98" t="s">
        <v>259</v>
      </c>
      <c r="M52">
        <v>509006</v>
      </c>
      <c r="N52">
        <v>0</v>
      </c>
      <c r="O52" t="s">
        <v>228</v>
      </c>
      <c r="P52" t="s">
        <v>192</v>
      </c>
      <c r="Q52" t="s">
        <v>193</v>
      </c>
      <c r="R52">
        <v>12010010</v>
      </c>
      <c r="S52">
        <v>1842000340</v>
      </c>
      <c r="T52">
        <v>4000</v>
      </c>
      <c r="Y52" s="85">
        <v>44207.486388888887</v>
      </c>
    </row>
    <row r="53" spans="1:25" x14ac:dyDescent="0.25">
      <c r="A53" t="s">
        <v>197</v>
      </c>
      <c r="C53" t="s">
        <v>190</v>
      </c>
      <c r="D53">
        <v>200</v>
      </c>
      <c r="E53" s="84">
        <v>44187</v>
      </c>
      <c r="F53" s="84">
        <v>44190</v>
      </c>
      <c r="G53">
        <v>0</v>
      </c>
      <c r="H53">
        <v>241</v>
      </c>
      <c r="I53" t="s">
        <v>202</v>
      </c>
      <c r="J53" t="s">
        <v>199</v>
      </c>
      <c r="K53" s="84">
        <v>44187</v>
      </c>
      <c r="L53" s="98" t="s">
        <v>259</v>
      </c>
      <c r="M53">
        <v>509006</v>
      </c>
      <c r="N53">
        <v>0</v>
      </c>
      <c r="O53" t="s">
        <v>257</v>
      </c>
      <c r="P53" t="s">
        <v>192</v>
      </c>
      <c r="Q53" t="s">
        <v>193</v>
      </c>
      <c r="R53">
        <v>12010010</v>
      </c>
      <c r="S53">
        <v>1842000340</v>
      </c>
      <c r="T53">
        <v>4000</v>
      </c>
      <c r="Y53" s="85">
        <v>44207.486388888887</v>
      </c>
    </row>
    <row r="54" spans="1:25" x14ac:dyDescent="0.25">
      <c r="C54" t="s">
        <v>190</v>
      </c>
      <c r="D54">
        <v>200</v>
      </c>
      <c r="E54" s="84">
        <v>44187</v>
      </c>
      <c r="F54" s="84">
        <v>44190</v>
      </c>
      <c r="G54">
        <v>0</v>
      </c>
      <c r="H54">
        <v>241</v>
      </c>
      <c r="I54" t="s">
        <v>202</v>
      </c>
      <c r="J54" t="s">
        <v>199</v>
      </c>
      <c r="K54" s="84">
        <v>44187</v>
      </c>
      <c r="L54" s="98" t="s">
        <v>259</v>
      </c>
      <c r="M54">
        <v>509006</v>
      </c>
      <c r="N54">
        <v>0</v>
      </c>
      <c r="O54" t="s">
        <v>257</v>
      </c>
      <c r="P54" t="s">
        <v>192</v>
      </c>
      <c r="Q54" t="s">
        <v>193</v>
      </c>
      <c r="R54">
        <v>12010010</v>
      </c>
      <c r="S54">
        <v>1842000340</v>
      </c>
      <c r="T54">
        <v>4000</v>
      </c>
      <c r="Y54" s="85">
        <v>44207.486388888887</v>
      </c>
    </row>
    <row r="55" spans="1:25" x14ac:dyDescent="0.25">
      <c r="A55" t="s">
        <v>197</v>
      </c>
      <c r="C55" t="s">
        <v>190</v>
      </c>
      <c r="D55">
        <v>200</v>
      </c>
      <c r="E55" s="84">
        <v>44187</v>
      </c>
      <c r="F55" s="84">
        <v>44190</v>
      </c>
      <c r="G55">
        <v>0</v>
      </c>
      <c r="H55">
        <v>24</v>
      </c>
      <c r="I55" t="s">
        <v>201</v>
      </c>
      <c r="J55" t="s">
        <v>199</v>
      </c>
      <c r="K55" s="84">
        <v>44187</v>
      </c>
      <c r="L55" s="98" t="s">
        <v>259</v>
      </c>
      <c r="M55">
        <v>509007</v>
      </c>
      <c r="N55">
        <v>0</v>
      </c>
      <c r="O55" t="s">
        <v>228</v>
      </c>
      <c r="P55" t="s">
        <v>192</v>
      </c>
      <c r="Q55" t="s">
        <v>193</v>
      </c>
      <c r="R55">
        <v>12010010</v>
      </c>
      <c r="S55">
        <v>1842000340</v>
      </c>
      <c r="T55">
        <v>4000</v>
      </c>
      <c r="Y55" s="85">
        <v>44207.486388888887</v>
      </c>
    </row>
    <row r="56" spans="1:25" x14ac:dyDescent="0.25">
      <c r="C56" t="s">
        <v>190</v>
      </c>
      <c r="D56">
        <v>200</v>
      </c>
      <c r="E56" s="84">
        <v>44187</v>
      </c>
      <c r="F56" s="84">
        <v>44190</v>
      </c>
      <c r="G56">
        <v>0</v>
      </c>
      <c r="H56">
        <v>24</v>
      </c>
      <c r="I56" t="s">
        <v>201</v>
      </c>
      <c r="J56" t="s">
        <v>199</v>
      </c>
      <c r="K56" s="84">
        <v>44187</v>
      </c>
      <c r="L56" s="98" t="s">
        <v>259</v>
      </c>
      <c r="M56">
        <v>509007</v>
      </c>
      <c r="N56">
        <v>0</v>
      </c>
      <c r="O56" t="s">
        <v>228</v>
      </c>
      <c r="P56" t="s">
        <v>192</v>
      </c>
      <c r="Q56" t="s">
        <v>193</v>
      </c>
      <c r="R56">
        <v>12010010</v>
      </c>
      <c r="S56">
        <v>1842000340</v>
      </c>
      <c r="T56">
        <v>4000</v>
      </c>
      <c r="Y56" s="85">
        <v>44207.486388888887</v>
      </c>
    </row>
    <row r="58" spans="1:25" x14ac:dyDescent="0.25">
      <c r="L58" s="98" t="s">
        <v>260</v>
      </c>
    </row>
    <row r="60" spans="1:25" x14ac:dyDescent="0.25">
      <c r="C60" t="s">
        <v>222</v>
      </c>
      <c r="D60">
        <v>22</v>
      </c>
    </row>
    <row r="61" spans="1:25" x14ac:dyDescent="0.25">
      <c r="C61" t="s">
        <v>223</v>
      </c>
      <c r="D61">
        <v>99.93</v>
      </c>
    </row>
    <row r="62" spans="1:25" x14ac:dyDescent="0.25">
      <c r="C62" t="s">
        <v>224</v>
      </c>
      <c r="D62" s="94">
        <f>(268671175.75-175902183.09-17953988.65)/E62</f>
        <v>1.2759649032619631</v>
      </c>
      <c r="E62">
        <f>175902183.09/3</f>
        <v>58634061.030000001</v>
      </c>
      <c r="F62">
        <v>268671175.75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9"/>
  <sheetViews>
    <sheetView tabSelected="1" view="pageBreakPreview" zoomScaleNormal="100" zoomScaleSheetLayoutView="100" workbookViewId="0">
      <selection activeCell="M8" sqref="M8"/>
    </sheetView>
  </sheetViews>
  <sheetFormatPr defaultRowHeight="15" x14ac:dyDescent="0.25"/>
  <cols>
    <col min="1" max="2" width="5.28515625" style="114" customWidth="1"/>
    <col min="3" max="3" width="48.7109375" style="113" customWidth="1"/>
    <col min="4" max="4" width="13" style="113" customWidth="1"/>
    <col min="5" max="5" width="14.85546875" style="114" customWidth="1"/>
    <col min="6" max="6" width="14.7109375" style="112" customWidth="1"/>
    <col min="7" max="7" width="13.7109375" style="127" customWidth="1"/>
    <col min="8" max="8" width="17.7109375" style="112" customWidth="1"/>
    <col min="9" max="256" width="9.140625" style="113"/>
    <col min="257" max="258" width="5.28515625" style="113" customWidth="1"/>
    <col min="259" max="259" width="48.7109375" style="113" customWidth="1"/>
    <col min="260" max="260" width="9.85546875" style="113" customWidth="1"/>
    <col min="261" max="261" width="14.85546875" style="113" customWidth="1"/>
    <col min="262" max="262" width="14.7109375" style="113" customWidth="1"/>
    <col min="263" max="263" width="13.7109375" style="113" customWidth="1"/>
    <col min="264" max="264" width="17.7109375" style="113" customWidth="1"/>
    <col min="265" max="512" width="9.140625" style="113"/>
    <col min="513" max="514" width="5.28515625" style="113" customWidth="1"/>
    <col min="515" max="515" width="48.7109375" style="113" customWidth="1"/>
    <col min="516" max="516" width="9.85546875" style="113" customWidth="1"/>
    <col min="517" max="517" width="14.85546875" style="113" customWidth="1"/>
    <col min="518" max="518" width="14.7109375" style="113" customWidth="1"/>
    <col min="519" max="519" width="13.7109375" style="113" customWidth="1"/>
    <col min="520" max="520" width="17.7109375" style="113" customWidth="1"/>
    <col min="521" max="768" width="9.140625" style="113"/>
    <col min="769" max="770" width="5.28515625" style="113" customWidth="1"/>
    <col min="771" max="771" width="48.7109375" style="113" customWidth="1"/>
    <col min="772" max="772" width="9.85546875" style="113" customWidth="1"/>
    <col min="773" max="773" width="14.85546875" style="113" customWidth="1"/>
    <col min="774" max="774" width="14.7109375" style="113" customWidth="1"/>
    <col min="775" max="775" width="13.7109375" style="113" customWidth="1"/>
    <col min="776" max="776" width="17.7109375" style="113" customWidth="1"/>
    <col min="777" max="1024" width="9.140625" style="113"/>
    <col min="1025" max="1026" width="5.28515625" style="113" customWidth="1"/>
    <col min="1027" max="1027" width="48.7109375" style="113" customWidth="1"/>
    <col min="1028" max="1028" width="9.85546875" style="113" customWidth="1"/>
    <col min="1029" max="1029" width="14.85546875" style="113" customWidth="1"/>
    <col min="1030" max="1030" width="14.7109375" style="113" customWidth="1"/>
    <col min="1031" max="1031" width="13.7109375" style="113" customWidth="1"/>
    <col min="1032" max="1032" width="17.7109375" style="113" customWidth="1"/>
    <col min="1033" max="1280" width="9.140625" style="113"/>
    <col min="1281" max="1282" width="5.28515625" style="113" customWidth="1"/>
    <col min="1283" max="1283" width="48.7109375" style="113" customWidth="1"/>
    <col min="1284" max="1284" width="9.85546875" style="113" customWidth="1"/>
    <col min="1285" max="1285" width="14.85546875" style="113" customWidth="1"/>
    <col min="1286" max="1286" width="14.7109375" style="113" customWidth="1"/>
    <col min="1287" max="1287" width="13.7109375" style="113" customWidth="1"/>
    <col min="1288" max="1288" width="17.7109375" style="113" customWidth="1"/>
    <col min="1289" max="1536" width="9.140625" style="113"/>
    <col min="1537" max="1538" width="5.28515625" style="113" customWidth="1"/>
    <col min="1539" max="1539" width="48.7109375" style="113" customWidth="1"/>
    <col min="1540" max="1540" width="9.85546875" style="113" customWidth="1"/>
    <col min="1541" max="1541" width="14.85546875" style="113" customWidth="1"/>
    <col min="1542" max="1542" width="14.7109375" style="113" customWidth="1"/>
    <col min="1543" max="1543" width="13.7109375" style="113" customWidth="1"/>
    <col min="1544" max="1544" width="17.7109375" style="113" customWidth="1"/>
    <col min="1545" max="1792" width="9.140625" style="113"/>
    <col min="1793" max="1794" width="5.28515625" style="113" customWidth="1"/>
    <col min="1795" max="1795" width="48.7109375" style="113" customWidth="1"/>
    <col min="1796" max="1796" width="9.85546875" style="113" customWidth="1"/>
    <col min="1797" max="1797" width="14.85546875" style="113" customWidth="1"/>
    <col min="1798" max="1798" width="14.7109375" style="113" customWidth="1"/>
    <col min="1799" max="1799" width="13.7109375" style="113" customWidth="1"/>
    <col min="1800" max="1800" width="17.7109375" style="113" customWidth="1"/>
    <col min="1801" max="2048" width="9.140625" style="113"/>
    <col min="2049" max="2050" width="5.28515625" style="113" customWidth="1"/>
    <col min="2051" max="2051" width="48.7109375" style="113" customWidth="1"/>
    <col min="2052" max="2052" width="9.85546875" style="113" customWidth="1"/>
    <col min="2053" max="2053" width="14.85546875" style="113" customWidth="1"/>
    <col min="2054" max="2054" width="14.7109375" style="113" customWidth="1"/>
    <col min="2055" max="2055" width="13.7109375" style="113" customWidth="1"/>
    <col min="2056" max="2056" width="17.7109375" style="113" customWidth="1"/>
    <col min="2057" max="2304" width="9.140625" style="113"/>
    <col min="2305" max="2306" width="5.28515625" style="113" customWidth="1"/>
    <col min="2307" max="2307" width="48.7109375" style="113" customWidth="1"/>
    <col min="2308" max="2308" width="9.85546875" style="113" customWidth="1"/>
    <col min="2309" max="2309" width="14.85546875" style="113" customWidth="1"/>
    <col min="2310" max="2310" width="14.7109375" style="113" customWidth="1"/>
    <col min="2311" max="2311" width="13.7109375" style="113" customWidth="1"/>
    <col min="2312" max="2312" width="17.7109375" style="113" customWidth="1"/>
    <col min="2313" max="2560" width="9.140625" style="113"/>
    <col min="2561" max="2562" width="5.28515625" style="113" customWidth="1"/>
    <col min="2563" max="2563" width="48.7109375" style="113" customWidth="1"/>
    <col min="2564" max="2564" width="9.85546875" style="113" customWidth="1"/>
    <col min="2565" max="2565" width="14.85546875" style="113" customWidth="1"/>
    <col min="2566" max="2566" width="14.7109375" style="113" customWidth="1"/>
    <col min="2567" max="2567" width="13.7109375" style="113" customWidth="1"/>
    <col min="2568" max="2568" width="17.7109375" style="113" customWidth="1"/>
    <col min="2569" max="2816" width="9.140625" style="113"/>
    <col min="2817" max="2818" width="5.28515625" style="113" customWidth="1"/>
    <col min="2819" max="2819" width="48.7109375" style="113" customWidth="1"/>
    <col min="2820" max="2820" width="9.85546875" style="113" customWidth="1"/>
    <col min="2821" max="2821" width="14.85546875" style="113" customWidth="1"/>
    <col min="2822" max="2822" width="14.7109375" style="113" customWidth="1"/>
    <col min="2823" max="2823" width="13.7109375" style="113" customWidth="1"/>
    <col min="2824" max="2824" width="17.7109375" style="113" customWidth="1"/>
    <col min="2825" max="3072" width="9.140625" style="113"/>
    <col min="3073" max="3074" width="5.28515625" style="113" customWidth="1"/>
    <col min="3075" max="3075" width="48.7109375" style="113" customWidth="1"/>
    <col min="3076" max="3076" width="9.85546875" style="113" customWidth="1"/>
    <col min="3077" max="3077" width="14.85546875" style="113" customWidth="1"/>
    <col min="3078" max="3078" width="14.7109375" style="113" customWidth="1"/>
    <col min="3079" max="3079" width="13.7109375" style="113" customWidth="1"/>
    <col min="3080" max="3080" width="17.7109375" style="113" customWidth="1"/>
    <col min="3081" max="3328" width="9.140625" style="113"/>
    <col min="3329" max="3330" width="5.28515625" style="113" customWidth="1"/>
    <col min="3331" max="3331" width="48.7109375" style="113" customWidth="1"/>
    <col min="3332" max="3332" width="9.85546875" style="113" customWidth="1"/>
    <col min="3333" max="3333" width="14.85546875" style="113" customWidth="1"/>
    <col min="3334" max="3334" width="14.7109375" style="113" customWidth="1"/>
    <col min="3335" max="3335" width="13.7109375" style="113" customWidth="1"/>
    <col min="3336" max="3336" width="17.7109375" style="113" customWidth="1"/>
    <col min="3337" max="3584" width="9.140625" style="113"/>
    <col min="3585" max="3586" width="5.28515625" style="113" customWidth="1"/>
    <col min="3587" max="3587" width="48.7109375" style="113" customWidth="1"/>
    <col min="3588" max="3588" width="9.85546875" style="113" customWidth="1"/>
    <col min="3589" max="3589" width="14.85546875" style="113" customWidth="1"/>
    <col min="3590" max="3590" width="14.7109375" style="113" customWidth="1"/>
    <col min="3591" max="3591" width="13.7109375" style="113" customWidth="1"/>
    <col min="3592" max="3592" width="17.7109375" style="113" customWidth="1"/>
    <col min="3593" max="3840" width="9.140625" style="113"/>
    <col min="3841" max="3842" width="5.28515625" style="113" customWidth="1"/>
    <col min="3843" max="3843" width="48.7109375" style="113" customWidth="1"/>
    <col min="3844" max="3844" width="9.85546875" style="113" customWidth="1"/>
    <col min="3845" max="3845" width="14.85546875" style="113" customWidth="1"/>
    <col min="3846" max="3846" width="14.7109375" style="113" customWidth="1"/>
    <col min="3847" max="3847" width="13.7109375" style="113" customWidth="1"/>
    <col min="3848" max="3848" width="17.7109375" style="113" customWidth="1"/>
    <col min="3849" max="4096" width="9.140625" style="113"/>
    <col min="4097" max="4098" width="5.28515625" style="113" customWidth="1"/>
    <col min="4099" max="4099" width="48.7109375" style="113" customWidth="1"/>
    <col min="4100" max="4100" width="9.85546875" style="113" customWidth="1"/>
    <col min="4101" max="4101" width="14.85546875" style="113" customWidth="1"/>
    <col min="4102" max="4102" width="14.7109375" style="113" customWidth="1"/>
    <col min="4103" max="4103" width="13.7109375" style="113" customWidth="1"/>
    <col min="4104" max="4104" width="17.7109375" style="113" customWidth="1"/>
    <col min="4105" max="4352" width="9.140625" style="113"/>
    <col min="4353" max="4354" width="5.28515625" style="113" customWidth="1"/>
    <col min="4355" max="4355" width="48.7109375" style="113" customWidth="1"/>
    <col min="4356" max="4356" width="9.85546875" style="113" customWidth="1"/>
    <col min="4357" max="4357" width="14.85546875" style="113" customWidth="1"/>
    <col min="4358" max="4358" width="14.7109375" style="113" customWidth="1"/>
    <col min="4359" max="4359" width="13.7109375" style="113" customWidth="1"/>
    <col min="4360" max="4360" width="17.7109375" style="113" customWidth="1"/>
    <col min="4361" max="4608" width="9.140625" style="113"/>
    <col min="4609" max="4610" width="5.28515625" style="113" customWidth="1"/>
    <col min="4611" max="4611" width="48.7109375" style="113" customWidth="1"/>
    <col min="4612" max="4612" width="9.85546875" style="113" customWidth="1"/>
    <col min="4613" max="4613" width="14.85546875" style="113" customWidth="1"/>
    <col min="4614" max="4614" width="14.7109375" style="113" customWidth="1"/>
    <col min="4615" max="4615" width="13.7109375" style="113" customWidth="1"/>
    <col min="4616" max="4616" width="17.7109375" style="113" customWidth="1"/>
    <col min="4617" max="4864" width="9.140625" style="113"/>
    <col min="4865" max="4866" width="5.28515625" style="113" customWidth="1"/>
    <col min="4867" max="4867" width="48.7109375" style="113" customWidth="1"/>
    <col min="4868" max="4868" width="9.85546875" style="113" customWidth="1"/>
    <col min="4869" max="4869" width="14.85546875" style="113" customWidth="1"/>
    <col min="4870" max="4870" width="14.7109375" style="113" customWidth="1"/>
    <col min="4871" max="4871" width="13.7109375" style="113" customWidth="1"/>
    <col min="4872" max="4872" width="17.7109375" style="113" customWidth="1"/>
    <col min="4873" max="5120" width="9.140625" style="113"/>
    <col min="5121" max="5122" width="5.28515625" style="113" customWidth="1"/>
    <col min="5123" max="5123" width="48.7109375" style="113" customWidth="1"/>
    <col min="5124" max="5124" width="9.85546875" style="113" customWidth="1"/>
    <col min="5125" max="5125" width="14.85546875" style="113" customWidth="1"/>
    <col min="5126" max="5126" width="14.7109375" style="113" customWidth="1"/>
    <col min="5127" max="5127" width="13.7109375" style="113" customWidth="1"/>
    <col min="5128" max="5128" width="17.7109375" style="113" customWidth="1"/>
    <col min="5129" max="5376" width="9.140625" style="113"/>
    <col min="5377" max="5378" width="5.28515625" style="113" customWidth="1"/>
    <col min="5379" max="5379" width="48.7109375" style="113" customWidth="1"/>
    <col min="5380" max="5380" width="9.85546875" style="113" customWidth="1"/>
    <col min="5381" max="5381" width="14.85546875" style="113" customWidth="1"/>
    <col min="5382" max="5382" width="14.7109375" style="113" customWidth="1"/>
    <col min="5383" max="5383" width="13.7109375" style="113" customWidth="1"/>
    <col min="5384" max="5384" width="17.7109375" style="113" customWidth="1"/>
    <col min="5385" max="5632" width="9.140625" style="113"/>
    <col min="5633" max="5634" width="5.28515625" style="113" customWidth="1"/>
    <col min="5635" max="5635" width="48.7109375" style="113" customWidth="1"/>
    <col min="5636" max="5636" width="9.85546875" style="113" customWidth="1"/>
    <col min="5637" max="5637" width="14.85546875" style="113" customWidth="1"/>
    <col min="5638" max="5638" width="14.7109375" style="113" customWidth="1"/>
    <col min="5639" max="5639" width="13.7109375" style="113" customWidth="1"/>
    <col min="5640" max="5640" width="17.7109375" style="113" customWidth="1"/>
    <col min="5641" max="5888" width="9.140625" style="113"/>
    <col min="5889" max="5890" width="5.28515625" style="113" customWidth="1"/>
    <col min="5891" max="5891" width="48.7109375" style="113" customWidth="1"/>
    <col min="5892" max="5892" width="9.85546875" style="113" customWidth="1"/>
    <col min="5893" max="5893" width="14.85546875" style="113" customWidth="1"/>
    <col min="5894" max="5894" width="14.7109375" style="113" customWidth="1"/>
    <col min="5895" max="5895" width="13.7109375" style="113" customWidth="1"/>
    <col min="5896" max="5896" width="17.7109375" style="113" customWidth="1"/>
    <col min="5897" max="6144" width="9.140625" style="113"/>
    <col min="6145" max="6146" width="5.28515625" style="113" customWidth="1"/>
    <col min="6147" max="6147" width="48.7109375" style="113" customWidth="1"/>
    <col min="6148" max="6148" width="9.85546875" style="113" customWidth="1"/>
    <col min="6149" max="6149" width="14.85546875" style="113" customWidth="1"/>
    <col min="6150" max="6150" width="14.7109375" style="113" customWidth="1"/>
    <col min="6151" max="6151" width="13.7109375" style="113" customWidth="1"/>
    <col min="6152" max="6152" width="17.7109375" style="113" customWidth="1"/>
    <col min="6153" max="6400" width="9.140625" style="113"/>
    <col min="6401" max="6402" width="5.28515625" style="113" customWidth="1"/>
    <col min="6403" max="6403" width="48.7109375" style="113" customWidth="1"/>
    <col min="6404" max="6404" width="9.85546875" style="113" customWidth="1"/>
    <col min="6405" max="6405" width="14.85546875" style="113" customWidth="1"/>
    <col min="6406" max="6406" width="14.7109375" style="113" customWidth="1"/>
    <col min="6407" max="6407" width="13.7109375" style="113" customWidth="1"/>
    <col min="6408" max="6408" width="17.7109375" style="113" customWidth="1"/>
    <col min="6409" max="6656" width="9.140625" style="113"/>
    <col min="6657" max="6658" width="5.28515625" style="113" customWidth="1"/>
    <col min="6659" max="6659" width="48.7109375" style="113" customWidth="1"/>
    <col min="6660" max="6660" width="9.85546875" style="113" customWidth="1"/>
    <col min="6661" max="6661" width="14.85546875" style="113" customWidth="1"/>
    <col min="6662" max="6662" width="14.7109375" style="113" customWidth="1"/>
    <col min="6663" max="6663" width="13.7109375" style="113" customWidth="1"/>
    <col min="6664" max="6664" width="17.7109375" style="113" customWidth="1"/>
    <col min="6665" max="6912" width="9.140625" style="113"/>
    <col min="6913" max="6914" width="5.28515625" style="113" customWidth="1"/>
    <col min="6915" max="6915" width="48.7109375" style="113" customWidth="1"/>
    <col min="6916" max="6916" width="9.85546875" style="113" customWidth="1"/>
    <col min="6917" max="6917" width="14.85546875" style="113" customWidth="1"/>
    <col min="6918" max="6918" width="14.7109375" style="113" customWidth="1"/>
    <col min="6919" max="6919" width="13.7109375" style="113" customWidth="1"/>
    <col min="6920" max="6920" width="17.7109375" style="113" customWidth="1"/>
    <col min="6921" max="7168" width="9.140625" style="113"/>
    <col min="7169" max="7170" width="5.28515625" style="113" customWidth="1"/>
    <col min="7171" max="7171" width="48.7109375" style="113" customWidth="1"/>
    <col min="7172" max="7172" width="9.85546875" style="113" customWidth="1"/>
    <col min="7173" max="7173" width="14.85546875" style="113" customWidth="1"/>
    <col min="7174" max="7174" width="14.7109375" style="113" customWidth="1"/>
    <col min="7175" max="7175" width="13.7109375" style="113" customWidth="1"/>
    <col min="7176" max="7176" width="17.7109375" style="113" customWidth="1"/>
    <col min="7177" max="7424" width="9.140625" style="113"/>
    <col min="7425" max="7426" width="5.28515625" style="113" customWidth="1"/>
    <col min="7427" max="7427" width="48.7109375" style="113" customWidth="1"/>
    <col min="7428" max="7428" width="9.85546875" style="113" customWidth="1"/>
    <col min="7429" max="7429" width="14.85546875" style="113" customWidth="1"/>
    <col min="7430" max="7430" width="14.7109375" style="113" customWidth="1"/>
    <col min="7431" max="7431" width="13.7109375" style="113" customWidth="1"/>
    <col min="7432" max="7432" width="17.7109375" style="113" customWidth="1"/>
    <col min="7433" max="7680" width="9.140625" style="113"/>
    <col min="7681" max="7682" width="5.28515625" style="113" customWidth="1"/>
    <col min="7683" max="7683" width="48.7109375" style="113" customWidth="1"/>
    <col min="7684" max="7684" width="9.85546875" style="113" customWidth="1"/>
    <col min="7685" max="7685" width="14.85546875" style="113" customWidth="1"/>
    <col min="7686" max="7686" width="14.7109375" style="113" customWidth="1"/>
    <col min="7687" max="7687" width="13.7109375" style="113" customWidth="1"/>
    <col min="7688" max="7688" width="17.7109375" style="113" customWidth="1"/>
    <col min="7689" max="7936" width="9.140625" style="113"/>
    <col min="7937" max="7938" width="5.28515625" style="113" customWidth="1"/>
    <col min="7939" max="7939" width="48.7109375" style="113" customWidth="1"/>
    <col min="7940" max="7940" width="9.85546875" style="113" customWidth="1"/>
    <col min="7941" max="7941" width="14.85546875" style="113" customWidth="1"/>
    <col min="7942" max="7942" width="14.7109375" style="113" customWidth="1"/>
    <col min="7943" max="7943" width="13.7109375" style="113" customWidth="1"/>
    <col min="7944" max="7944" width="17.7109375" style="113" customWidth="1"/>
    <col min="7945" max="8192" width="9.140625" style="113"/>
    <col min="8193" max="8194" width="5.28515625" style="113" customWidth="1"/>
    <col min="8195" max="8195" width="48.7109375" style="113" customWidth="1"/>
    <col min="8196" max="8196" width="9.85546875" style="113" customWidth="1"/>
    <col min="8197" max="8197" width="14.85546875" style="113" customWidth="1"/>
    <col min="8198" max="8198" width="14.7109375" style="113" customWidth="1"/>
    <col min="8199" max="8199" width="13.7109375" style="113" customWidth="1"/>
    <col min="8200" max="8200" width="17.7109375" style="113" customWidth="1"/>
    <col min="8201" max="8448" width="9.140625" style="113"/>
    <col min="8449" max="8450" width="5.28515625" style="113" customWidth="1"/>
    <col min="8451" max="8451" width="48.7109375" style="113" customWidth="1"/>
    <col min="8452" max="8452" width="9.85546875" style="113" customWidth="1"/>
    <col min="8453" max="8453" width="14.85546875" style="113" customWidth="1"/>
    <col min="8454" max="8454" width="14.7109375" style="113" customWidth="1"/>
    <col min="8455" max="8455" width="13.7109375" style="113" customWidth="1"/>
    <col min="8456" max="8456" width="17.7109375" style="113" customWidth="1"/>
    <col min="8457" max="8704" width="9.140625" style="113"/>
    <col min="8705" max="8706" width="5.28515625" style="113" customWidth="1"/>
    <col min="8707" max="8707" width="48.7109375" style="113" customWidth="1"/>
    <col min="8708" max="8708" width="9.85546875" style="113" customWidth="1"/>
    <col min="8709" max="8709" width="14.85546875" style="113" customWidth="1"/>
    <col min="8710" max="8710" width="14.7109375" style="113" customWidth="1"/>
    <col min="8711" max="8711" width="13.7109375" style="113" customWidth="1"/>
    <col min="8712" max="8712" width="17.7109375" style="113" customWidth="1"/>
    <col min="8713" max="8960" width="9.140625" style="113"/>
    <col min="8961" max="8962" width="5.28515625" style="113" customWidth="1"/>
    <col min="8963" max="8963" width="48.7109375" style="113" customWidth="1"/>
    <col min="8964" max="8964" width="9.85546875" style="113" customWidth="1"/>
    <col min="8965" max="8965" width="14.85546875" style="113" customWidth="1"/>
    <col min="8966" max="8966" width="14.7109375" style="113" customWidth="1"/>
    <col min="8967" max="8967" width="13.7109375" style="113" customWidth="1"/>
    <col min="8968" max="8968" width="17.7109375" style="113" customWidth="1"/>
    <col min="8969" max="9216" width="9.140625" style="113"/>
    <col min="9217" max="9218" width="5.28515625" style="113" customWidth="1"/>
    <col min="9219" max="9219" width="48.7109375" style="113" customWidth="1"/>
    <col min="9220" max="9220" width="9.85546875" style="113" customWidth="1"/>
    <col min="9221" max="9221" width="14.85546875" style="113" customWidth="1"/>
    <col min="9222" max="9222" width="14.7109375" style="113" customWidth="1"/>
    <col min="9223" max="9223" width="13.7109375" style="113" customWidth="1"/>
    <col min="9224" max="9224" width="17.7109375" style="113" customWidth="1"/>
    <col min="9225" max="9472" width="9.140625" style="113"/>
    <col min="9473" max="9474" width="5.28515625" style="113" customWidth="1"/>
    <col min="9475" max="9475" width="48.7109375" style="113" customWidth="1"/>
    <col min="9476" max="9476" width="9.85546875" style="113" customWidth="1"/>
    <col min="9477" max="9477" width="14.85546875" style="113" customWidth="1"/>
    <col min="9478" max="9478" width="14.7109375" style="113" customWidth="1"/>
    <col min="9479" max="9479" width="13.7109375" style="113" customWidth="1"/>
    <col min="9480" max="9480" width="17.7109375" style="113" customWidth="1"/>
    <col min="9481" max="9728" width="9.140625" style="113"/>
    <col min="9729" max="9730" width="5.28515625" style="113" customWidth="1"/>
    <col min="9731" max="9731" width="48.7109375" style="113" customWidth="1"/>
    <col min="9732" max="9732" width="9.85546875" style="113" customWidth="1"/>
    <col min="9733" max="9733" width="14.85546875" style="113" customWidth="1"/>
    <col min="9734" max="9734" width="14.7109375" style="113" customWidth="1"/>
    <col min="9735" max="9735" width="13.7109375" style="113" customWidth="1"/>
    <col min="9736" max="9736" width="17.7109375" style="113" customWidth="1"/>
    <col min="9737" max="9984" width="9.140625" style="113"/>
    <col min="9985" max="9986" width="5.28515625" style="113" customWidth="1"/>
    <col min="9987" max="9987" width="48.7109375" style="113" customWidth="1"/>
    <col min="9988" max="9988" width="9.85546875" style="113" customWidth="1"/>
    <col min="9989" max="9989" width="14.85546875" style="113" customWidth="1"/>
    <col min="9990" max="9990" width="14.7109375" style="113" customWidth="1"/>
    <col min="9991" max="9991" width="13.7109375" style="113" customWidth="1"/>
    <col min="9992" max="9992" width="17.7109375" style="113" customWidth="1"/>
    <col min="9993" max="10240" width="9.140625" style="113"/>
    <col min="10241" max="10242" width="5.28515625" style="113" customWidth="1"/>
    <col min="10243" max="10243" width="48.7109375" style="113" customWidth="1"/>
    <col min="10244" max="10244" width="9.85546875" style="113" customWidth="1"/>
    <col min="10245" max="10245" width="14.85546875" style="113" customWidth="1"/>
    <col min="10246" max="10246" width="14.7109375" style="113" customWidth="1"/>
    <col min="10247" max="10247" width="13.7109375" style="113" customWidth="1"/>
    <col min="10248" max="10248" width="17.7109375" style="113" customWidth="1"/>
    <col min="10249" max="10496" width="9.140625" style="113"/>
    <col min="10497" max="10498" width="5.28515625" style="113" customWidth="1"/>
    <col min="10499" max="10499" width="48.7109375" style="113" customWidth="1"/>
    <col min="10500" max="10500" width="9.85546875" style="113" customWidth="1"/>
    <col min="10501" max="10501" width="14.85546875" style="113" customWidth="1"/>
    <col min="10502" max="10502" width="14.7109375" style="113" customWidth="1"/>
    <col min="10503" max="10503" width="13.7109375" style="113" customWidth="1"/>
    <col min="10504" max="10504" width="17.7109375" style="113" customWidth="1"/>
    <col min="10505" max="10752" width="9.140625" style="113"/>
    <col min="10753" max="10754" width="5.28515625" style="113" customWidth="1"/>
    <col min="10755" max="10755" width="48.7109375" style="113" customWidth="1"/>
    <col min="10756" max="10756" width="9.85546875" style="113" customWidth="1"/>
    <col min="10757" max="10757" width="14.85546875" style="113" customWidth="1"/>
    <col min="10758" max="10758" width="14.7109375" style="113" customWidth="1"/>
    <col min="10759" max="10759" width="13.7109375" style="113" customWidth="1"/>
    <col min="10760" max="10760" width="17.7109375" style="113" customWidth="1"/>
    <col min="10761" max="11008" width="9.140625" style="113"/>
    <col min="11009" max="11010" width="5.28515625" style="113" customWidth="1"/>
    <col min="11011" max="11011" width="48.7109375" style="113" customWidth="1"/>
    <col min="11012" max="11012" width="9.85546875" style="113" customWidth="1"/>
    <col min="11013" max="11013" width="14.85546875" style="113" customWidth="1"/>
    <col min="11014" max="11014" width="14.7109375" style="113" customWidth="1"/>
    <col min="11015" max="11015" width="13.7109375" style="113" customWidth="1"/>
    <col min="11016" max="11016" width="17.7109375" style="113" customWidth="1"/>
    <col min="11017" max="11264" width="9.140625" style="113"/>
    <col min="11265" max="11266" width="5.28515625" style="113" customWidth="1"/>
    <col min="11267" max="11267" width="48.7109375" style="113" customWidth="1"/>
    <col min="11268" max="11268" width="9.85546875" style="113" customWidth="1"/>
    <col min="11269" max="11269" width="14.85546875" style="113" customWidth="1"/>
    <col min="11270" max="11270" width="14.7109375" style="113" customWidth="1"/>
    <col min="11271" max="11271" width="13.7109375" style="113" customWidth="1"/>
    <col min="11272" max="11272" width="17.7109375" style="113" customWidth="1"/>
    <col min="11273" max="11520" width="9.140625" style="113"/>
    <col min="11521" max="11522" width="5.28515625" style="113" customWidth="1"/>
    <col min="11523" max="11523" width="48.7109375" style="113" customWidth="1"/>
    <col min="11524" max="11524" width="9.85546875" style="113" customWidth="1"/>
    <col min="11525" max="11525" width="14.85546875" style="113" customWidth="1"/>
    <col min="11526" max="11526" width="14.7109375" style="113" customWidth="1"/>
    <col min="11527" max="11527" width="13.7109375" style="113" customWidth="1"/>
    <col min="11528" max="11528" width="17.7109375" style="113" customWidth="1"/>
    <col min="11529" max="11776" width="9.140625" style="113"/>
    <col min="11777" max="11778" width="5.28515625" style="113" customWidth="1"/>
    <col min="11779" max="11779" width="48.7109375" style="113" customWidth="1"/>
    <col min="11780" max="11780" width="9.85546875" style="113" customWidth="1"/>
    <col min="11781" max="11781" width="14.85546875" style="113" customWidth="1"/>
    <col min="11782" max="11782" width="14.7109375" style="113" customWidth="1"/>
    <col min="11783" max="11783" width="13.7109375" style="113" customWidth="1"/>
    <col min="11784" max="11784" width="17.7109375" style="113" customWidth="1"/>
    <col min="11785" max="12032" width="9.140625" style="113"/>
    <col min="12033" max="12034" width="5.28515625" style="113" customWidth="1"/>
    <col min="12035" max="12035" width="48.7109375" style="113" customWidth="1"/>
    <col min="12036" max="12036" width="9.85546875" style="113" customWidth="1"/>
    <col min="12037" max="12037" width="14.85546875" style="113" customWidth="1"/>
    <col min="12038" max="12038" width="14.7109375" style="113" customWidth="1"/>
    <col min="12039" max="12039" width="13.7109375" style="113" customWidth="1"/>
    <col min="12040" max="12040" width="17.7109375" style="113" customWidth="1"/>
    <col min="12041" max="12288" width="9.140625" style="113"/>
    <col min="12289" max="12290" width="5.28515625" style="113" customWidth="1"/>
    <col min="12291" max="12291" width="48.7109375" style="113" customWidth="1"/>
    <col min="12292" max="12292" width="9.85546875" style="113" customWidth="1"/>
    <col min="12293" max="12293" width="14.85546875" style="113" customWidth="1"/>
    <col min="12294" max="12294" width="14.7109375" style="113" customWidth="1"/>
    <col min="12295" max="12295" width="13.7109375" style="113" customWidth="1"/>
    <col min="12296" max="12296" width="17.7109375" style="113" customWidth="1"/>
    <col min="12297" max="12544" width="9.140625" style="113"/>
    <col min="12545" max="12546" width="5.28515625" style="113" customWidth="1"/>
    <col min="12547" max="12547" width="48.7109375" style="113" customWidth="1"/>
    <col min="12548" max="12548" width="9.85546875" style="113" customWidth="1"/>
    <col min="12549" max="12549" width="14.85546875" style="113" customWidth="1"/>
    <col min="12550" max="12550" width="14.7109375" style="113" customWidth="1"/>
    <col min="12551" max="12551" width="13.7109375" style="113" customWidth="1"/>
    <col min="12552" max="12552" width="17.7109375" style="113" customWidth="1"/>
    <col min="12553" max="12800" width="9.140625" style="113"/>
    <col min="12801" max="12802" width="5.28515625" style="113" customWidth="1"/>
    <col min="12803" max="12803" width="48.7109375" style="113" customWidth="1"/>
    <col min="12804" max="12804" width="9.85546875" style="113" customWidth="1"/>
    <col min="12805" max="12805" width="14.85546875" style="113" customWidth="1"/>
    <col min="12806" max="12806" width="14.7109375" style="113" customWidth="1"/>
    <col min="12807" max="12807" width="13.7109375" style="113" customWidth="1"/>
    <col min="12808" max="12808" width="17.7109375" style="113" customWidth="1"/>
    <col min="12809" max="13056" width="9.140625" style="113"/>
    <col min="13057" max="13058" width="5.28515625" style="113" customWidth="1"/>
    <col min="13059" max="13059" width="48.7109375" style="113" customWidth="1"/>
    <col min="13060" max="13060" width="9.85546875" style="113" customWidth="1"/>
    <col min="13061" max="13061" width="14.85546875" style="113" customWidth="1"/>
    <col min="13062" max="13062" width="14.7109375" style="113" customWidth="1"/>
    <col min="13063" max="13063" width="13.7109375" style="113" customWidth="1"/>
    <col min="13064" max="13064" width="17.7109375" style="113" customWidth="1"/>
    <col min="13065" max="13312" width="9.140625" style="113"/>
    <col min="13313" max="13314" width="5.28515625" style="113" customWidth="1"/>
    <col min="13315" max="13315" width="48.7109375" style="113" customWidth="1"/>
    <col min="13316" max="13316" width="9.85546875" style="113" customWidth="1"/>
    <col min="13317" max="13317" width="14.85546875" style="113" customWidth="1"/>
    <col min="13318" max="13318" width="14.7109375" style="113" customWidth="1"/>
    <col min="13319" max="13319" width="13.7109375" style="113" customWidth="1"/>
    <col min="13320" max="13320" width="17.7109375" style="113" customWidth="1"/>
    <col min="13321" max="13568" width="9.140625" style="113"/>
    <col min="13569" max="13570" width="5.28515625" style="113" customWidth="1"/>
    <col min="13571" max="13571" width="48.7109375" style="113" customWidth="1"/>
    <col min="13572" max="13572" width="9.85546875" style="113" customWidth="1"/>
    <col min="13573" max="13573" width="14.85546875" style="113" customWidth="1"/>
    <col min="13574" max="13574" width="14.7109375" style="113" customWidth="1"/>
    <col min="13575" max="13575" width="13.7109375" style="113" customWidth="1"/>
    <col min="13576" max="13576" width="17.7109375" style="113" customWidth="1"/>
    <col min="13577" max="13824" width="9.140625" style="113"/>
    <col min="13825" max="13826" width="5.28515625" style="113" customWidth="1"/>
    <col min="13827" max="13827" width="48.7109375" style="113" customWidth="1"/>
    <col min="13828" max="13828" width="9.85546875" style="113" customWidth="1"/>
    <col min="13829" max="13829" width="14.85546875" style="113" customWidth="1"/>
    <col min="13830" max="13830" width="14.7109375" style="113" customWidth="1"/>
    <col min="13831" max="13831" width="13.7109375" style="113" customWidth="1"/>
    <col min="13832" max="13832" width="17.7109375" style="113" customWidth="1"/>
    <col min="13833" max="14080" width="9.140625" style="113"/>
    <col min="14081" max="14082" width="5.28515625" style="113" customWidth="1"/>
    <col min="14083" max="14083" width="48.7109375" style="113" customWidth="1"/>
    <col min="14084" max="14084" width="9.85546875" style="113" customWidth="1"/>
    <col min="14085" max="14085" width="14.85546875" style="113" customWidth="1"/>
    <col min="14086" max="14086" width="14.7109375" style="113" customWidth="1"/>
    <col min="14087" max="14087" width="13.7109375" style="113" customWidth="1"/>
    <col min="14088" max="14088" width="17.7109375" style="113" customWidth="1"/>
    <col min="14089" max="14336" width="9.140625" style="113"/>
    <col min="14337" max="14338" width="5.28515625" style="113" customWidth="1"/>
    <col min="14339" max="14339" width="48.7109375" style="113" customWidth="1"/>
    <col min="14340" max="14340" width="9.85546875" style="113" customWidth="1"/>
    <col min="14341" max="14341" width="14.85546875" style="113" customWidth="1"/>
    <col min="14342" max="14342" width="14.7109375" style="113" customWidth="1"/>
    <col min="14343" max="14343" width="13.7109375" style="113" customWidth="1"/>
    <col min="14344" max="14344" width="17.7109375" style="113" customWidth="1"/>
    <col min="14345" max="14592" width="9.140625" style="113"/>
    <col min="14593" max="14594" width="5.28515625" style="113" customWidth="1"/>
    <col min="14595" max="14595" width="48.7109375" style="113" customWidth="1"/>
    <col min="14596" max="14596" width="9.85546875" style="113" customWidth="1"/>
    <col min="14597" max="14597" width="14.85546875" style="113" customWidth="1"/>
    <col min="14598" max="14598" width="14.7109375" style="113" customWidth="1"/>
    <col min="14599" max="14599" width="13.7109375" style="113" customWidth="1"/>
    <col min="14600" max="14600" width="17.7109375" style="113" customWidth="1"/>
    <col min="14601" max="14848" width="9.140625" style="113"/>
    <col min="14849" max="14850" width="5.28515625" style="113" customWidth="1"/>
    <col min="14851" max="14851" width="48.7109375" style="113" customWidth="1"/>
    <col min="14852" max="14852" width="9.85546875" style="113" customWidth="1"/>
    <col min="14853" max="14853" width="14.85546875" style="113" customWidth="1"/>
    <col min="14854" max="14854" width="14.7109375" style="113" customWidth="1"/>
    <col min="14855" max="14855" width="13.7109375" style="113" customWidth="1"/>
    <col min="14856" max="14856" width="17.7109375" style="113" customWidth="1"/>
    <col min="14857" max="15104" width="9.140625" style="113"/>
    <col min="15105" max="15106" width="5.28515625" style="113" customWidth="1"/>
    <col min="15107" max="15107" width="48.7109375" style="113" customWidth="1"/>
    <col min="15108" max="15108" width="9.85546875" style="113" customWidth="1"/>
    <col min="15109" max="15109" width="14.85546875" style="113" customWidth="1"/>
    <col min="15110" max="15110" width="14.7109375" style="113" customWidth="1"/>
    <col min="15111" max="15111" width="13.7109375" style="113" customWidth="1"/>
    <col min="15112" max="15112" width="17.7109375" style="113" customWidth="1"/>
    <col min="15113" max="15360" width="9.140625" style="113"/>
    <col min="15361" max="15362" width="5.28515625" style="113" customWidth="1"/>
    <col min="15363" max="15363" width="48.7109375" style="113" customWidth="1"/>
    <col min="15364" max="15364" width="9.85546875" style="113" customWidth="1"/>
    <col min="15365" max="15365" width="14.85546875" style="113" customWidth="1"/>
    <col min="15366" max="15366" width="14.7109375" style="113" customWidth="1"/>
    <col min="15367" max="15367" width="13.7109375" style="113" customWidth="1"/>
    <col min="15368" max="15368" width="17.7109375" style="113" customWidth="1"/>
    <col min="15369" max="15616" width="9.140625" style="113"/>
    <col min="15617" max="15618" width="5.28515625" style="113" customWidth="1"/>
    <col min="15619" max="15619" width="48.7109375" style="113" customWidth="1"/>
    <col min="15620" max="15620" width="9.85546875" style="113" customWidth="1"/>
    <col min="15621" max="15621" width="14.85546875" style="113" customWidth="1"/>
    <col min="15622" max="15622" width="14.7109375" style="113" customWidth="1"/>
    <col min="15623" max="15623" width="13.7109375" style="113" customWidth="1"/>
    <col min="15624" max="15624" width="17.7109375" style="113" customWidth="1"/>
    <col min="15625" max="15872" width="9.140625" style="113"/>
    <col min="15873" max="15874" width="5.28515625" style="113" customWidth="1"/>
    <col min="15875" max="15875" width="48.7109375" style="113" customWidth="1"/>
    <col min="15876" max="15876" width="9.85546875" style="113" customWidth="1"/>
    <col min="15877" max="15877" width="14.85546875" style="113" customWidth="1"/>
    <col min="15878" max="15878" width="14.7109375" style="113" customWidth="1"/>
    <col min="15879" max="15879" width="13.7109375" style="113" customWidth="1"/>
    <col min="15880" max="15880" width="17.7109375" style="113" customWidth="1"/>
    <col min="15881" max="16128" width="9.140625" style="113"/>
    <col min="16129" max="16130" width="5.28515625" style="113" customWidth="1"/>
    <col min="16131" max="16131" width="48.7109375" style="113" customWidth="1"/>
    <col min="16132" max="16132" width="9.85546875" style="113" customWidth="1"/>
    <col min="16133" max="16133" width="14.85546875" style="113" customWidth="1"/>
    <col min="16134" max="16134" width="14.7109375" style="113" customWidth="1"/>
    <col min="16135" max="16135" width="13.7109375" style="113" customWidth="1"/>
    <col min="16136" max="16136" width="17.7109375" style="113" customWidth="1"/>
    <col min="16137" max="16384" width="9.140625" style="113"/>
  </cols>
  <sheetData>
    <row r="1" spans="1:81" ht="15.75" x14ac:dyDescent="0.25">
      <c r="A1" s="151" t="s">
        <v>278</v>
      </c>
      <c r="B1" s="151"/>
      <c r="C1" s="151"/>
      <c r="D1" s="151"/>
      <c r="E1" s="151"/>
      <c r="F1" s="151"/>
      <c r="G1" s="151"/>
      <c r="H1" s="151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</row>
    <row r="2" spans="1:81" ht="15.75" x14ac:dyDescent="0.25">
      <c r="A2" s="152"/>
      <c r="B2" s="152"/>
      <c r="C2" s="152"/>
      <c r="D2" s="152"/>
      <c r="E2" s="152"/>
      <c r="F2" s="152"/>
      <c r="G2" s="152"/>
      <c r="H2" s="15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</row>
    <row r="3" spans="1:81" s="114" customFormat="1" ht="119.25" customHeight="1" x14ac:dyDescent="0.25">
      <c r="A3" s="103" t="s">
        <v>265</v>
      </c>
      <c r="B3" s="149" t="s">
        <v>266</v>
      </c>
      <c r="C3" s="150"/>
      <c r="D3" s="104" t="s">
        <v>267</v>
      </c>
      <c r="E3" s="104" t="s">
        <v>268</v>
      </c>
      <c r="F3" s="104" t="s">
        <v>269</v>
      </c>
      <c r="G3" s="105" t="s">
        <v>270</v>
      </c>
      <c r="H3" s="104" t="s">
        <v>271</v>
      </c>
    </row>
    <row r="4" spans="1:81" s="118" customFormat="1" ht="45" x14ac:dyDescent="0.25">
      <c r="A4" s="104">
        <v>1</v>
      </c>
      <c r="B4" s="108" t="s">
        <v>274</v>
      </c>
      <c r="C4" s="109" t="s">
        <v>273</v>
      </c>
      <c r="D4" s="115">
        <v>1</v>
      </c>
      <c r="E4" s="104">
        <v>53</v>
      </c>
      <c r="F4" s="134">
        <f>E4/H4</f>
        <v>0.96363636363636362</v>
      </c>
      <c r="G4" s="116">
        <f>F4*5</f>
        <v>4.8181818181818183</v>
      </c>
      <c r="H4" s="117">
        <v>55</v>
      </c>
    </row>
    <row r="5" spans="1:81" s="118" customFormat="1" ht="16.5" x14ac:dyDescent="0.25">
      <c r="A5" s="104">
        <v>2</v>
      </c>
      <c r="B5" s="108" t="s">
        <v>274</v>
      </c>
      <c r="C5" s="111" t="s">
        <v>76</v>
      </c>
      <c r="D5" s="115">
        <v>2</v>
      </c>
      <c r="E5" s="104">
        <v>45</v>
      </c>
      <c r="F5" s="134">
        <f t="shared" ref="F5" si="0">E5/H5</f>
        <v>0.9</v>
      </c>
      <c r="G5" s="116">
        <f t="shared" ref="G5" si="1">F5*5</f>
        <v>4.5</v>
      </c>
      <c r="H5" s="117">
        <v>50</v>
      </c>
    </row>
    <row r="6" spans="1:81" s="118" customFormat="1" ht="30" x14ac:dyDescent="0.25">
      <c r="A6" s="104">
        <v>3</v>
      </c>
      <c r="B6" s="108" t="s">
        <v>274</v>
      </c>
      <c r="C6" s="110" t="s">
        <v>192</v>
      </c>
      <c r="D6" s="120">
        <v>3</v>
      </c>
      <c r="E6" s="121">
        <v>43</v>
      </c>
      <c r="F6" s="134">
        <f>E6/H6</f>
        <v>0.86</v>
      </c>
      <c r="G6" s="116">
        <f>F6*5</f>
        <v>4.3</v>
      </c>
      <c r="H6" s="117">
        <v>50</v>
      </c>
    </row>
    <row r="7" spans="1:81" s="112" customFormat="1" ht="14.25" customHeight="1" x14ac:dyDescent="0.25">
      <c r="A7" s="104"/>
      <c r="B7" s="108"/>
      <c r="C7" s="122"/>
      <c r="D7" s="123"/>
      <c r="E7" s="104"/>
      <c r="F7" s="119"/>
      <c r="G7" s="124"/>
      <c r="H7" s="117"/>
    </row>
    <row r="8" spans="1:81" s="127" customFormat="1" x14ac:dyDescent="0.25">
      <c r="A8" s="104"/>
      <c r="B8" s="104"/>
      <c r="C8" s="125" t="s">
        <v>272</v>
      </c>
      <c r="D8" s="105"/>
      <c r="E8" s="126">
        <f>SUM(E4:E6)/3</f>
        <v>47</v>
      </c>
      <c r="F8" s="124">
        <f>SUM(F4:F6)/3</f>
        <v>0.90787878787878784</v>
      </c>
      <c r="G8" s="124">
        <f>SUM(G4:G6)/3</f>
        <v>4.5393939393939391</v>
      </c>
      <c r="H8" s="126"/>
    </row>
    <row r="9" spans="1:81" x14ac:dyDescent="0.25">
      <c r="A9" s="128"/>
      <c r="B9" s="128"/>
      <c r="C9" s="129"/>
      <c r="D9" s="129"/>
      <c r="E9" s="130"/>
      <c r="F9" s="131"/>
      <c r="G9" s="132"/>
      <c r="H9" s="133"/>
    </row>
  </sheetData>
  <mergeCells count="3">
    <mergeCell ref="B3:C3"/>
    <mergeCell ref="A1:H1"/>
    <mergeCell ref="A2:H2"/>
  </mergeCells>
  <pageMargins left="0.74803149606299213" right="0.37" top="0.98425196850393704" bottom="0.98425196850393704" header="0.51181102362204722" footer="0.51181102362204722"/>
  <pageSetup paperSize="9" scale="6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2"/>
  <sheetViews>
    <sheetView showGridLines="0" topLeftCell="A104" zoomScale="85" zoomScaleNormal="85" workbookViewId="0">
      <selection activeCell="AH71" sqref="AH71"/>
    </sheetView>
  </sheetViews>
  <sheetFormatPr defaultColWidth="7.85546875" defaultRowHeight="11.25" x14ac:dyDescent="0.2"/>
  <cols>
    <col min="1" max="1" width="0.5703125" style="1" customWidth="1"/>
    <col min="2" max="2" width="9.85546875" style="1" customWidth="1"/>
    <col min="3" max="4" width="0" style="1" hidden="1" customWidth="1"/>
    <col min="5" max="5" width="5.140625" style="1" customWidth="1"/>
    <col min="6" max="6" width="0" style="1" hidden="1" customWidth="1"/>
    <col min="7" max="7" width="11" style="1" customWidth="1"/>
    <col min="8" max="8" width="4.28515625" style="1" customWidth="1"/>
    <col min="9" max="10" width="9.140625" style="1" customWidth="1"/>
    <col min="11" max="31" width="0" style="1" hidden="1" customWidth="1"/>
    <col min="32" max="32" width="31.85546875" style="1" customWidth="1"/>
    <col min="33" max="33" width="9.5703125" style="1" hidden="1" customWidth="1"/>
    <col min="34" max="34" width="12.85546875" style="1" customWidth="1"/>
    <col min="35" max="35" width="11.28515625" style="1" customWidth="1"/>
    <col min="36" max="36" width="11" style="1" customWidth="1"/>
    <col min="37" max="37" width="11.28515625" style="1" customWidth="1"/>
    <col min="38" max="38" width="10.5703125" style="1" customWidth="1"/>
    <col min="39" max="39" width="11.28515625" style="1" customWidth="1"/>
    <col min="40" max="40" width="11.7109375" style="1" customWidth="1"/>
    <col min="41" max="41" width="10.85546875" style="1" customWidth="1"/>
    <col min="42" max="42" width="11.140625" style="1" customWidth="1"/>
    <col min="43" max="43" width="11.5703125" style="1" customWidth="1"/>
    <col min="44" max="45" width="11.42578125" style="1" customWidth="1"/>
    <col min="46" max="46" width="11.85546875" style="1" customWidth="1"/>
    <col min="47" max="47" width="12.140625" style="1" customWidth="1"/>
    <col min="48" max="48" width="11.28515625" style="1" customWidth="1"/>
    <col min="49" max="49" width="11.85546875" style="1" customWidth="1"/>
    <col min="50" max="50" width="11.5703125" style="1" customWidth="1"/>
    <col min="51" max="51" width="11.85546875" style="1" customWidth="1"/>
    <col min="52" max="52" width="11.42578125" style="1" customWidth="1"/>
    <col min="53" max="53" width="11.5703125" style="1" customWidth="1"/>
    <col min="54" max="54" width="12.5703125" style="1" customWidth="1"/>
    <col min="55" max="55" width="11.42578125" style="1" customWidth="1"/>
    <col min="56" max="56" width="11.140625" style="1" customWidth="1"/>
    <col min="57" max="57" width="13" style="1" customWidth="1"/>
    <col min="58" max="58" width="10.7109375" style="1" customWidth="1"/>
    <col min="59" max="59" width="11.28515625" style="1" customWidth="1"/>
    <col min="60" max="60" width="12.140625" style="1" customWidth="1"/>
    <col min="61" max="61" width="10.7109375" style="1" customWidth="1"/>
    <col min="62" max="62" width="11.28515625" style="1" customWidth="1"/>
    <col min="63" max="63" width="15.140625" style="1" customWidth="1"/>
    <col min="64" max="64" width="11.85546875" style="1" customWidth="1"/>
    <col min="65" max="215" width="7.85546875" style="1" customWidth="1"/>
    <col min="216" max="16384" width="7.85546875" style="1"/>
  </cols>
  <sheetData>
    <row r="1" spans="1:63" ht="409.6" hidden="1" customHeight="1" x14ac:dyDescent="0.2">
      <c r="A1" s="2"/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63" ht="12.75" customHeight="1" x14ac:dyDescent="0.2">
      <c r="A2" s="57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  <c r="P2" s="55"/>
      <c r="Q2" s="55"/>
      <c r="R2" s="55"/>
      <c r="S2" s="55"/>
      <c r="T2" s="5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3" ht="15" customHeight="1" x14ac:dyDescent="0.2">
      <c r="A3" s="5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55"/>
      <c r="Q3" s="55"/>
      <c r="R3" s="55"/>
      <c r="S3" s="55"/>
      <c r="T3" s="5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63" ht="12.75" customHeight="1" x14ac:dyDescent="0.2">
      <c r="A4" s="53"/>
      <c r="B4" s="52"/>
      <c r="C4" s="52" t="s">
        <v>160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4"/>
      <c r="AH4" s="54"/>
    </row>
    <row r="5" spans="1:63" ht="12.75" customHeight="1" x14ac:dyDescent="0.2">
      <c r="A5" s="53"/>
      <c r="B5" s="52"/>
      <c r="C5" s="52" t="s">
        <v>159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1"/>
      <c r="AH5" s="51"/>
    </row>
    <row r="6" spans="1:63" ht="409.6" hidden="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63" ht="409.6" hidden="1" customHeight="1" x14ac:dyDescent="0.2">
      <c r="A7" s="5"/>
      <c r="B7" s="5"/>
      <c r="C7" s="50"/>
      <c r="D7" s="50"/>
      <c r="E7" s="5"/>
      <c r="F7" s="50"/>
      <c r="G7" s="50"/>
      <c r="H7" s="50"/>
      <c r="I7" s="50"/>
      <c r="J7" s="50"/>
      <c r="K7" s="50"/>
      <c r="L7" s="50"/>
      <c r="M7" s="50"/>
      <c r="N7" s="5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</row>
    <row r="8" spans="1:63" ht="10.5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2"/>
      <c r="Y8" s="49"/>
      <c r="Z8" s="5"/>
      <c r="AA8" s="5"/>
      <c r="AB8" s="5"/>
      <c r="AC8" s="3"/>
      <c r="AD8" s="3"/>
      <c r="AE8" s="5"/>
      <c r="AF8" s="3"/>
      <c r="AG8" s="3"/>
      <c r="AH8" s="48"/>
    </row>
    <row r="9" spans="1:63" ht="9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0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3"/>
      <c r="Z9" s="5"/>
      <c r="AA9" s="5"/>
      <c r="AB9" s="5"/>
      <c r="AC9" s="3"/>
      <c r="AD9" s="3"/>
      <c r="AE9" s="5"/>
      <c r="AF9" s="3"/>
      <c r="AG9" s="3"/>
      <c r="AH9" s="3"/>
    </row>
    <row r="10" spans="1:63" ht="32.25" customHeight="1" x14ac:dyDescent="0.2">
      <c r="A10" s="6"/>
      <c r="B10" s="144" t="s">
        <v>158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35" t="s">
        <v>185</v>
      </c>
      <c r="AJ10" s="135" t="s">
        <v>186</v>
      </c>
      <c r="AK10" s="135" t="s">
        <v>169</v>
      </c>
      <c r="AL10" s="135" t="s">
        <v>162</v>
      </c>
      <c r="AM10" s="135" t="s">
        <v>172</v>
      </c>
      <c r="AN10" s="135" t="s">
        <v>170</v>
      </c>
      <c r="AO10" s="135" t="s">
        <v>170</v>
      </c>
      <c r="AP10" s="135" t="s">
        <v>164</v>
      </c>
      <c r="AQ10" s="135" t="s">
        <v>188</v>
      </c>
      <c r="AR10" s="135" t="s">
        <v>171</v>
      </c>
      <c r="AS10" s="135" t="s">
        <v>168</v>
      </c>
      <c r="AT10" s="135" t="s">
        <v>189</v>
      </c>
      <c r="AU10" s="135" t="s">
        <v>173</v>
      </c>
      <c r="AV10" s="135" t="s">
        <v>178</v>
      </c>
      <c r="AW10" s="138" t="s">
        <v>179</v>
      </c>
      <c r="AX10" s="138" t="s">
        <v>165</v>
      </c>
      <c r="AY10" s="138" t="s">
        <v>184</v>
      </c>
      <c r="AZ10" s="138" t="s">
        <v>181</v>
      </c>
      <c r="BA10" s="138" t="s">
        <v>182</v>
      </c>
      <c r="BB10" s="138" t="s">
        <v>167</v>
      </c>
      <c r="BC10" s="138" t="s">
        <v>174</v>
      </c>
      <c r="BD10" s="138" t="s">
        <v>174</v>
      </c>
      <c r="BE10" s="138" t="s">
        <v>175</v>
      </c>
      <c r="BF10" s="138" t="s">
        <v>180</v>
      </c>
      <c r="BG10" s="138" t="s">
        <v>176</v>
      </c>
      <c r="BH10" s="138" t="s">
        <v>176</v>
      </c>
      <c r="BI10" s="138" t="s">
        <v>177</v>
      </c>
      <c r="BJ10" s="138" t="s">
        <v>183</v>
      </c>
      <c r="BK10" s="136"/>
    </row>
    <row r="11" spans="1:63" ht="21.75" customHeight="1" x14ac:dyDescent="0.2">
      <c r="A11" s="6"/>
      <c r="B11" s="34" t="s">
        <v>1</v>
      </c>
      <c r="C11" s="34"/>
      <c r="D11" s="144">
        <v>12010010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7"/>
    </row>
    <row r="12" spans="1:63" ht="12.75" customHeight="1" x14ac:dyDescent="0.2">
      <c r="A12" s="6"/>
      <c r="B12" s="34">
        <v>12010010</v>
      </c>
      <c r="C12" s="34" t="s">
        <v>145</v>
      </c>
      <c r="D12" s="34">
        <v>12010010</v>
      </c>
      <c r="E12" s="47" t="s">
        <v>156</v>
      </c>
      <c r="F12" s="46"/>
      <c r="G12" s="45" t="s">
        <v>157</v>
      </c>
      <c r="H12" s="40" t="s">
        <v>29</v>
      </c>
      <c r="I12" s="40" t="s">
        <v>28</v>
      </c>
      <c r="J12" s="44" t="s">
        <v>6</v>
      </c>
      <c r="K12" s="33"/>
      <c r="L12" s="29">
        <v>1160000</v>
      </c>
      <c r="M12" s="29">
        <v>1710000</v>
      </c>
      <c r="N12" s="29">
        <v>2870000</v>
      </c>
      <c r="O12" s="29">
        <v>1561600</v>
      </c>
      <c r="P12" s="29">
        <v>4431600</v>
      </c>
      <c r="Q12" s="29">
        <v>1530000</v>
      </c>
      <c r="R12" s="33" t="s">
        <v>1</v>
      </c>
      <c r="S12" s="43" t="s">
        <v>1</v>
      </c>
      <c r="T12" s="42"/>
      <c r="U12" s="42"/>
      <c r="V12" s="42"/>
      <c r="W12" s="29">
        <v>1160000</v>
      </c>
      <c r="X12" s="41"/>
      <c r="Y12" s="40"/>
      <c r="Z12" s="39"/>
      <c r="AA12" s="37"/>
      <c r="AB12" s="38"/>
      <c r="AC12" s="37"/>
      <c r="AD12" s="37"/>
      <c r="AE12" s="36"/>
      <c r="AF12" s="35" t="s">
        <v>5</v>
      </c>
      <c r="AG12" s="29">
        <v>0</v>
      </c>
      <c r="AH12" s="29">
        <v>5961600</v>
      </c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>
        <v>443570</v>
      </c>
      <c r="AX12" s="58">
        <v>370000</v>
      </c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>
        <f>SUM(AH12:BJ12)</f>
        <v>6775170</v>
      </c>
    </row>
    <row r="13" spans="1:63" ht="12.75" customHeight="1" x14ac:dyDescent="0.2">
      <c r="A13" s="6"/>
      <c r="B13" s="34">
        <v>12010010</v>
      </c>
      <c r="C13" s="34" t="s">
        <v>145</v>
      </c>
      <c r="D13" s="34">
        <v>12010010</v>
      </c>
      <c r="E13" s="47" t="s">
        <v>156</v>
      </c>
      <c r="F13" s="46"/>
      <c r="G13" s="45" t="s">
        <v>157</v>
      </c>
      <c r="H13" s="40" t="s">
        <v>27</v>
      </c>
      <c r="I13" s="40" t="s">
        <v>26</v>
      </c>
      <c r="J13" s="44" t="s">
        <v>72</v>
      </c>
      <c r="K13" s="33"/>
      <c r="L13" s="29">
        <v>1000</v>
      </c>
      <c r="M13" s="29">
        <v>1000</v>
      </c>
      <c r="N13" s="29">
        <v>2000</v>
      </c>
      <c r="O13" s="29">
        <v>1000</v>
      </c>
      <c r="P13" s="29">
        <v>3000</v>
      </c>
      <c r="Q13" s="29">
        <v>1000</v>
      </c>
      <c r="R13" s="33" t="s">
        <v>1</v>
      </c>
      <c r="S13" s="43" t="s">
        <v>1</v>
      </c>
      <c r="T13" s="42"/>
      <c r="U13" s="42"/>
      <c r="V13" s="42"/>
      <c r="W13" s="29">
        <v>1000</v>
      </c>
      <c r="X13" s="41"/>
      <c r="Y13" s="40"/>
      <c r="Z13" s="39"/>
      <c r="AA13" s="37"/>
      <c r="AB13" s="38"/>
      <c r="AC13" s="37"/>
      <c r="AD13" s="37"/>
      <c r="AE13" s="36"/>
      <c r="AF13" s="35" t="s">
        <v>71</v>
      </c>
      <c r="AG13" s="29">
        <v>0</v>
      </c>
      <c r="AH13" s="29">
        <v>4000</v>
      </c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>
        <v>-3000</v>
      </c>
      <c r="AX13" s="58"/>
      <c r="AY13" s="58"/>
      <c r="AZ13" s="58"/>
      <c r="BA13" s="58"/>
      <c r="BB13" s="58"/>
      <c r="BC13" s="58"/>
      <c r="BD13" s="62">
        <v>-500</v>
      </c>
      <c r="BE13" s="58"/>
      <c r="BF13" s="58"/>
      <c r="BG13" s="58"/>
      <c r="BH13" s="58"/>
      <c r="BI13" s="58"/>
      <c r="BJ13" s="58"/>
      <c r="BK13" s="58">
        <f t="shared" ref="BK13:BK71" si="0">SUM(AH13:BJ13)</f>
        <v>500</v>
      </c>
    </row>
    <row r="14" spans="1:63" ht="12.75" customHeight="1" x14ac:dyDescent="0.2">
      <c r="A14" s="6"/>
      <c r="B14" s="34">
        <v>12010010</v>
      </c>
      <c r="C14" s="34" t="s">
        <v>145</v>
      </c>
      <c r="D14" s="34">
        <v>12010010</v>
      </c>
      <c r="E14" s="47" t="s">
        <v>156</v>
      </c>
      <c r="F14" s="46"/>
      <c r="G14" s="45" t="s">
        <v>157</v>
      </c>
      <c r="H14" s="40" t="s">
        <v>27</v>
      </c>
      <c r="I14" s="40" t="s">
        <v>26</v>
      </c>
      <c r="J14" s="44" t="s">
        <v>70</v>
      </c>
      <c r="K14" s="33"/>
      <c r="L14" s="29">
        <v>74600</v>
      </c>
      <c r="M14" s="29">
        <v>74500</v>
      </c>
      <c r="N14" s="29">
        <v>149100</v>
      </c>
      <c r="O14" s="29">
        <v>74500</v>
      </c>
      <c r="P14" s="29">
        <v>223600</v>
      </c>
      <c r="Q14" s="29">
        <v>74600</v>
      </c>
      <c r="R14" s="33" t="s">
        <v>1</v>
      </c>
      <c r="S14" s="43" t="s">
        <v>1</v>
      </c>
      <c r="T14" s="42"/>
      <c r="U14" s="42"/>
      <c r="V14" s="42"/>
      <c r="W14" s="29">
        <v>74600</v>
      </c>
      <c r="X14" s="41"/>
      <c r="Y14" s="40"/>
      <c r="Z14" s="39"/>
      <c r="AA14" s="37"/>
      <c r="AB14" s="38"/>
      <c r="AC14" s="37"/>
      <c r="AD14" s="37"/>
      <c r="AE14" s="36"/>
      <c r="AF14" s="35" t="s">
        <v>69</v>
      </c>
      <c r="AG14" s="29">
        <v>0</v>
      </c>
      <c r="AH14" s="29">
        <v>298200</v>
      </c>
      <c r="AI14" s="58"/>
      <c r="AJ14" s="58"/>
      <c r="AK14" s="58">
        <v>-8600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>
        <v>-241550</v>
      </c>
      <c r="AX14" s="58"/>
      <c r="AY14" s="58"/>
      <c r="AZ14" s="58"/>
      <c r="BA14" s="58"/>
      <c r="BB14" s="58"/>
      <c r="BC14" s="58"/>
      <c r="BD14" s="62">
        <v>-28000</v>
      </c>
      <c r="BE14" s="58"/>
      <c r="BF14" s="58"/>
      <c r="BG14" s="58"/>
      <c r="BH14" s="58"/>
      <c r="BI14" s="58"/>
      <c r="BJ14" s="58"/>
      <c r="BK14" s="58">
        <f t="shared" si="0"/>
        <v>20050</v>
      </c>
    </row>
    <row r="15" spans="1:63" ht="12.75" customHeight="1" x14ac:dyDescent="0.2">
      <c r="A15" s="6"/>
      <c r="B15" s="34">
        <v>12010010</v>
      </c>
      <c r="C15" s="34" t="s">
        <v>145</v>
      </c>
      <c r="D15" s="34">
        <v>12010010</v>
      </c>
      <c r="E15" s="47" t="s">
        <v>156</v>
      </c>
      <c r="F15" s="46"/>
      <c r="G15" s="45" t="s">
        <v>157</v>
      </c>
      <c r="H15" s="40" t="s">
        <v>27</v>
      </c>
      <c r="I15" s="40" t="s">
        <v>26</v>
      </c>
      <c r="J15" s="44">
        <v>2120000</v>
      </c>
      <c r="K15" s="33"/>
      <c r="L15" s="29"/>
      <c r="M15" s="29"/>
      <c r="N15" s="29"/>
      <c r="O15" s="29"/>
      <c r="P15" s="29"/>
      <c r="Q15" s="29"/>
      <c r="R15" s="33"/>
      <c r="S15" s="43"/>
      <c r="T15" s="42"/>
      <c r="U15" s="42"/>
      <c r="V15" s="42"/>
      <c r="W15" s="29"/>
      <c r="X15" s="41"/>
      <c r="Y15" s="40"/>
      <c r="Z15" s="39"/>
      <c r="AA15" s="37"/>
      <c r="AB15" s="38"/>
      <c r="AC15" s="37"/>
      <c r="AD15" s="37"/>
      <c r="AE15" s="36"/>
      <c r="AF15" s="35"/>
      <c r="AG15" s="29"/>
      <c r="AH15" s="29"/>
      <c r="AI15" s="58"/>
      <c r="AJ15" s="58"/>
      <c r="AK15" s="58">
        <v>8600</v>
      </c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>
        <f t="shared" si="0"/>
        <v>8600</v>
      </c>
    </row>
    <row r="16" spans="1:63" ht="12.75" customHeight="1" x14ac:dyDescent="0.2">
      <c r="A16" s="6"/>
      <c r="B16" s="34">
        <v>12010010</v>
      </c>
      <c r="C16" s="34" t="s">
        <v>145</v>
      </c>
      <c r="D16" s="34">
        <v>12010010</v>
      </c>
      <c r="E16" s="47" t="s">
        <v>156</v>
      </c>
      <c r="F16" s="46"/>
      <c r="G16" s="45" t="s">
        <v>157</v>
      </c>
      <c r="H16" s="40" t="s">
        <v>27</v>
      </c>
      <c r="I16" s="40" t="s">
        <v>26</v>
      </c>
      <c r="J16" s="44" t="s">
        <v>68</v>
      </c>
      <c r="K16" s="33"/>
      <c r="L16" s="29">
        <v>36000</v>
      </c>
      <c r="M16" s="29">
        <v>36000</v>
      </c>
      <c r="N16" s="29">
        <v>72000</v>
      </c>
      <c r="O16" s="29">
        <v>36000</v>
      </c>
      <c r="P16" s="29">
        <v>108000</v>
      </c>
      <c r="Q16" s="29">
        <v>36000</v>
      </c>
      <c r="R16" s="33" t="s">
        <v>1</v>
      </c>
      <c r="S16" s="43" t="s">
        <v>1</v>
      </c>
      <c r="T16" s="42"/>
      <c r="U16" s="42"/>
      <c r="V16" s="42"/>
      <c r="W16" s="29">
        <v>36000</v>
      </c>
      <c r="X16" s="41"/>
      <c r="Y16" s="40"/>
      <c r="Z16" s="39"/>
      <c r="AA16" s="37"/>
      <c r="AB16" s="38"/>
      <c r="AC16" s="37"/>
      <c r="AD16" s="37"/>
      <c r="AE16" s="36"/>
      <c r="AF16" s="35" t="s">
        <v>67</v>
      </c>
      <c r="AG16" s="29">
        <v>0</v>
      </c>
      <c r="AH16" s="29">
        <v>144000</v>
      </c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>
        <v>-104020</v>
      </c>
      <c r="AX16" s="58"/>
      <c r="AY16" s="58"/>
      <c r="AZ16" s="58"/>
      <c r="BA16" s="58"/>
      <c r="BB16" s="58"/>
      <c r="BC16" s="58"/>
      <c r="BD16" s="58">
        <v>-20000</v>
      </c>
      <c r="BE16" s="58"/>
      <c r="BF16" s="58"/>
      <c r="BG16" s="58"/>
      <c r="BH16" s="58"/>
      <c r="BI16" s="58"/>
      <c r="BJ16" s="58"/>
      <c r="BK16" s="58">
        <f t="shared" si="0"/>
        <v>19980</v>
      </c>
    </row>
    <row r="17" spans="1:63" ht="12.75" customHeight="1" x14ac:dyDescent="0.2">
      <c r="A17" s="6"/>
      <c r="B17" s="34">
        <v>12010010</v>
      </c>
      <c r="C17" s="34" t="s">
        <v>145</v>
      </c>
      <c r="D17" s="34">
        <v>12010010</v>
      </c>
      <c r="E17" s="47" t="s">
        <v>156</v>
      </c>
      <c r="F17" s="46"/>
      <c r="G17" s="45" t="s">
        <v>157</v>
      </c>
      <c r="H17" s="40" t="s">
        <v>27</v>
      </c>
      <c r="I17" s="40" t="s">
        <v>26</v>
      </c>
      <c r="J17" s="44" t="s">
        <v>25</v>
      </c>
      <c r="K17" s="33"/>
      <c r="L17" s="29">
        <v>0</v>
      </c>
      <c r="M17" s="29">
        <v>50000</v>
      </c>
      <c r="N17" s="29">
        <v>50000</v>
      </c>
      <c r="O17" s="29">
        <v>175000</v>
      </c>
      <c r="P17" s="29">
        <v>225000</v>
      </c>
      <c r="Q17" s="29">
        <v>0</v>
      </c>
      <c r="R17" s="33" t="s">
        <v>1</v>
      </c>
      <c r="S17" s="43" t="s">
        <v>1</v>
      </c>
      <c r="T17" s="42"/>
      <c r="U17" s="42"/>
      <c r="V17" s="42"/>
      <c r="W17" s="29">
        <v>0</v>
      </c>
      <c r="X17" s="41"/>
      <c r="Y17" s="40"/>
      <c r="Z17" s="39"/>
      <c r="AA17" s="37"/>
      <c r="AB17" s="38"/>
      <c r="AC17" s="37"/>
      <c r="AD17" s="37"/>
      <c r="AE17" s="36"/>
      <c r="AF17" s="35" t="s">
        <v>24</v>
      </c>
      <c r="AG17" s="29">
        <v>0</v>
      </c>
      <c r="AH17" s="29">
        <v>225000</v>
      </c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>
        <v>-225000</v>
      </c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>
        <f t="shared" si="0"/>
        <v>0</v>
      </c>
    </row>
    <row r="18" spans="1:63" ht="12.75" customHeight="1" x14ac:dyDescent="0.2">
      <c r="A18" s="6"/>
      <c r="B18" s="34">
        <v>12010010</v>
      </c>
      <c r="C18" s="34" t="s">
        <v>145</v>
      </c>
      <c r="D18" s="34">
        <v>12010010</v>
      </c>
      <c r="E18" s="47" t="s">
        <v>156</v>
      </c>
      <c r="F18" s="46"/>
      <c r="G18" s="45" t="s">
        <v>157</v>
      </c>
      <c r="H18" s="40" t="s">
        <v>20</v>
      </c>
      <c r="I18" s="40" t="s">
        <v>19</v>
      </c>
      <c r="J18" s="44" t="s">
        <v>6</v>
      </c>
      <c r="K18" s="33"/>
      <c r="L18" s="29">
        <v>350300</v>
      </c>
      <c r="M18" s="29">
        <v>516400</v>
      </c>
      <c r="N18" s="29">
        <v>866700</v>
      </c>
      <c r="O18" s="29">
        <v>396000</v>
      </c>
      <c r="P18" s="29">
        <v>1262700</v>
      </c>
      <c r="Q18" s="29">
        <v>216000</v>
      </c>
      <c r="R18" s="33" t="s">
        <v>1</v>
      </c>
      <c r="S18" s="43" t="s">
        <v>1</v>
      </c>
      <c r="T18" s="42"/>
      <c r="U18" s="42"/>
      <c r="V18" s="42"/>
      <c r="W18" s="29">
        <v>350300</v>
      </c>
      <c r="X18" s="41"/>
      <c r="Y18" s="40"/>
      <c r="Z18" s="39"/>
      <c r="AA18" s="37"/>
      <c r="AB18" s="38"/>
      <c r="AC18" s="37"/>
      <c r="AD18" s="37"/>
      <c r="AE18" s="36"/>
      <c r="AF18" s="35" t="s">
        <v>5</v>
      </c>
      <c r="AG18" s="29">
        <v>0</v>
      </c>
      <c r="AH18" s="29">
        <v>1478700</v>
      </c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>
        <v>130000</v>
      </c>
      <c r="AX18" s="58">
        <v>141000</v>
      </c>
      <c r="AY18" s="58"/>
      <c r="AZ18" s="58"/>
      <c r="BA18" s="58"/>
      <c r="BB18" s="58"/>
      <c r="BC18" s="58"/>
      <c r="BD18" s="58">
        <v>48500</v>
      </c>
      <c r="BE18" s="58"/>
      <c r="BF18" s="58"/>
      <c r="BG18" s="58"/>
      <c r="BH18" s="58"/>
      <c r="BI18" s="58"/>
      <c r="BJ18" s="58"/>
      <c r="BK18" s="58">
        <f t="shared" si="0"/>
        <v>1798200</v>
      </c>
    </row>
    <row r="19" spans="1:63" ht="12.75" customHeight="1" x14ac:dyDescent="0.2">
      <c r="A19" s="6"/>
      <c r="B19" s="34">
        <v>12010010</v>
      </c>
      <c r="C19" s="34" t="s">
        <v>145</v>
      </c>
      <c r="D19" s="34">
        <v>12010010</v>
      </c>
      <c r="E19" s="47" t="s">
        <v>156</v>
      </c>
      <c r="F19" s="46"/>
      <c r="G19" s="45" t="s">
        <v>157</v>
      </c>
      <c r="H19" s="40" t="s">
        <v>40</v>
      </c>
      <c r="I19" s="40" t="s">
        <v>63</v>
      </c>
      <c r="J19" s="44" t="s">
        <v>6</v>
      </c>
      <c r="K19" s="33"/>
      <c r="L19" s="29">
        <v>27900</v>
      </c>
      <c r="M19" s="29">
        <v>27900</v>
      </c>
      <c r="N19" s="29">
        <v>55800</v>
      </c>
      <c r="O19" s="29">
        <v>27900</v>
      </c>
      <c r="P19" s="29">
        <v>83700</v>
      </c>
      <c r="Q19" s="29">
        <v>27500</v>
      </c>
      <c r="R19" s="33" t="s">
        <v>1</v>
      </c>
      <c r="S19" s="43" t="s">
        <v>1</v>
      </c>
      <c r="T19" s="42"/>
      <c r="U19" s="42"/>
      <c r="V19" s="42"/>
      <c r="W19" s="29">
        <v>27900</v>
      </c>
      <c r="X19" s="41"/>
      <c r="Y19" s="40"/>
      <c r="Z19" s="39"/>
      <c r="AA19" s="37"/>
      <c r="AB19" s="38"/>
      <c r="AC19" s="37"/>
      <c r="AD19" s="37"/>
      <c r="AE19" s="36"/>
      <c r="AF19" s="35" t="s">
        <v>5</v>
      </c>
      <c r="AG19" s="29">
        <v>9300</v>
      </c>
      <c r="AH19" s="29">
        <v>111200</v>
      </c>
      <c r="AI19" s="58"/>
      <c r="AJ19" s="58"/>
      <c r="AK19" s="58">
        <v>-27900</v>
      </c>
      <c r="AL19" s="58"/>
      <c r="AM19" s="58"/>
      <c r="AN19" s="58">
        <v>-27900</v>
      </c>
      <c r="AO19" s="58"/>
      <c r="AP19" s="58"/>
      <c r="AQ19" s="58"/>
      <c r="AR19" s="58">
        <v>-6100</v>
      </c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>
        <v>-49300</v>
      </c>
      <c r="BD19" s="58"/>
      <c r="BE19" s="58"/>
      <c r="BF19" s="58"/>
      <c r="BG19" s="58"/>
      <c r="BH19" s="58"/>
      <c r="BI19" s="58"/>
      <c r="BJ19" s="58"/>
      <c r="BK19" s="58">
        <f t="shared" si="0"/>
        <v>0</v>
      </c>
    </row>
    <row r="20" spans="1:63" ht="12.75" customHeight="1" x14ac:dyDescent="0.2">
      <c r="A20" s="6"/>
      <c r="B20" s="34">
        <v>12010010</v>
      </c>
      <c r="C20" s="34" t="s">
        <v>145</v>
      </c>
      <c r="D20" s="34">
        <v>12010010</v>
      </c>
      <c r="E20" s="47" t="s">
        <v>156</v>
      </c>
      <c r="F20" s="46"/>
      <c r="G20" s="45" t="s">
        <v>157</v>
      </c>
      <c r="H20" s="40" t="s">
        <v>40</v>
      </c>
      <c r="I20" s="40" t="s">
        <v>100</v>
      </c>
      <c r="J20" s="44" t="s">
        <v>99</v>
      </c>
      <c r="K20" s="33"/>
      <c r="L20" s="29">
        <v>75000</v>
      </c>
      <c r="M20" s="29">
        <v>75000</v>
      </c>
      <c r="N20" s="29">
        <v>150000</v>
      </c>
      <c r="O20" s="29">
        <v>75000</v>
      </c>
      <c r="P20" s="29">
        <v>225000</v>
      </c>
      <c r="Q20" s="29">
        <v>71800</v>
      </c>
      <c r="R20" s="33" t="s">
        <v>1</v>
      </c>
      <c r="S20" s="43" t="s">
        <v>1</v>
      </c>
      <c r="T20" s="42"/>
      <c r="U20" s="42"/>
      <c r="V20" s="42"/>
      <c r="W20" s="29">
        <v>75000</v>
      </c>
      <c r="X20" s="41"/>
      <c r="Y20" s="40"/>
      <c r="Z20" s="39"/>
      <c r="AA20" s="37"/>
      <c r="AB20" s="38"/>
      <c r="AC20" s="37"/>
      <c r="AD20" s="37"/>
      <c r="AE20" s="36"/>
      <c r="AF20" s="35" t="s">
        <v>98</v>
      </c>
      <c r="AG20" s="29">
        <v>25000</v>
      </c>
      <c r="AH20" s="29">
        <v>296800</v>
      </c>
      <c r="AI20" s="58"/>
      <c r="AJ20" s="58"/>
      <c r="AK20" s="58">
        <v>27900</v>
      </c>
      <c r="AL20" s="58"/>
      <c r="AM20" s="58"/>
      <c r="AN20" s="58">
        <v>27900</v>
      </c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>
        <v>81213.740000000005</v>
      </c>
      <c r="BD20" s="58"/>
      <c r="BE20" s="58"/>
      <c r="BF20" s="58"/>
      <c r="BG20" s="58"/>
      <c r="BH20" s="58"/>
      <c r="BI20" s="58"/>
      <c r="BJ20" s="58"/>
      <c r="BK20" s="58">
        <f t="shared" si="0"/>
        <v>433813.74</v>
      </c>
    </row>
    <row r="21" spans="1:63" ht="12.75" customHeight="1" x14ac:dyDescent="0.2">
      <c r="A21" s="6"/>
      <c r="B21" s="34">
        <v>12010010</v>
      </c>
      <c r="C21" s="34" t="s">
        <v>145</v>
      </c>
      <c r="D21" s="34">
        <v>12010010</v>
      </c>
      <c r="E21" s="47" t="s">
        <v>156</v>
      </c>
      <c r="F21" s="46"/>
      <c r="G21" s="45" t="s">
        <v>157</v>
      </c>
      <c r="H21" s="40" t="s">
        <v>40</v>
      </c>
      <c r="I21" s="40" t="s">
        <v>46</v>
      </c>
      <c r="J21" s="44" t="s">
        <v>52</v>
      </c>
      <c r="K21" s="33"/>
      <c r="L21" s="29">
        <v>8000</v>
      </c>
      <c r="M21" s="29">
        <v>12000</v>
      </c>
      <c r="N21" s="29">
        <v>20000</v>
      </c>
      <c r="O21" s="29">
        <v>12000</v>
      </c>
      <c r="P21" s="29">
        <v>32000</v>
      </c>
      <c r="Q21" s="29">
        <v>14900</v>
      </c>
      <c r="R21" s="33" t="s">
        <v>1</v>
      </c>
      <c r="S21" s="43" t="s">
        <v>1</v>
      </c>
      <c r="T21" s="42"/>
      <c r="U21" s="42"/>
      <c r="V21" s="42"/>
      <c r="W21" s="29">
        <v>8000</v>
      </c>
      <c r="X21" s="41"/>
      <c r="Y21" s="40"/>
      <c r="Z21" s="39"/>
      <c r="AA21" s="37"/>
      <c r="AB21" s="38"/>
      <c r="AC21" s="37"/>
      <c r="AD21" s="37"/>
      <c r="AE21" s="36"/>
      <c r="AF21" s="35" t="s">
        <v>51</v>
      </c>
      <c r="AG21" s="29">
        <v>0</v>
      </c>
      <c r="AH21" s="29">
        <v>46900</v>
      </c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>
        <v>-1403.74</v>
      </c>
      <c r="BD21" s="58"/>
      <c r="BE21" s="58"/>
      <c r="BF21" s="58"/>
      <c r="BG21" s="58"/>
      <c r="BH21" s="58"/>
      <c r="BI21" s="58"/>
      <c r="BJ21" s="58"/>
      <c r="BK21" s="58">
        <f t="shared" si="0"/>
        <v>45496.26</v>
      </c>
    </row>
    <row r="22" spans="1:63" ht="12.75" customHeight="1" x14ac:dyDescent="0.2">
      <c r="A22" s="6"/>
      <c r="B22" s="34">
        <v>12010010</v>
      </c>
      <c r="C22" s="34" t="s">
        <v>145</v>
      </c>
      <c r="D22" s="34">
        <v>12010010</v>
      </c>
      <c r="E22" s="47" t="s">
        <v>156</v>
      </c>
      <c r="F22" s="46"/>
      <c r="G22" s="45" t="s">
        <v>157</v>
      </c>
      <c r="H22" s="40" t="s">
        <v>40</v>
      </c>
      <c r="I22" s="40" t="s">
        <v>43</v>
      </c>
      <c r="J22" s="44" t="s">
        <v>42</v>
      </c>
      <c r="K22" s="33"/>
      <c r="L22" s="29">
        <v>40000</v>
      </c>
      <c r="M22" s="29">
        <v>0</v>
      </c>
      <c r="N22" s="29">
        <v>40000</v>
      </c>
      <c r="O22" s="29">
        <v>45000</v>
      </c>
      <c r="P22" s="29">
        <v>85000</v>
      </c>
      <c r="Q22" s="29">
        <v>0</v>
      </c>
      <c r="R22" s="33" t="s">
        <v>1</v>
      </c>
      <c r="S22" s="43" t="s">
        <v>1</v>
      </c>
      <c r="T22" s="42"/>
      <c r="U22" s="42"/>
      <c r="V22" s="42"/>
      <c r="W22" s="29">
        <v>40000</v>
      </c>
      <c r="X22" s="41"/>
      <c r="Y22" s="40"/>
      <c r="Z22" s="39"/>
      <c r="AA22" s="37"/>
      <c r="AB22" s="38"/>
      <c r="AC22" s="37"/>
      <c r="AD22" s="37"/>
      <c r="AE22" s="36"/>
      <c r="AF22" s="35" t="s">
        <v>41</v>
      </c>
      <c r="AG22" s="29">
        <v>0</v>
      </c>
      <c r="AH22" s="29">
        <v>85000</v>
      </c>
      <c r="AI22" s="58"/>
      <c r="AJ22" s="58"/>
      <c r="AK22" s="58"/>
      <c r="AL22" s="58"/>
      <c r="AM22" s="58"/>
      <c r="AN22" s="58"/>
      <c r="AO22" s="58"/>
      <c r="AP22" s="58"/>
      <c r="AQ22" s="58"/>
      <c r="AR22" s="58">
        <v>6100</v>
      </c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>
        <v>-29490</v>
      </c>
      <c r="BD22" s="58"/>
      <c r="BE22" s="58"/>
      <c r="BF22" s="58"/>
      <c r="BG22" s="58"/>
      <c r="BH22" s="58"/>
      <c r="BI22" s="58"/>
      <c r="BJ22" s="58"/>
      <c r="BK22" s="58">
        <f t="shared" si="0"/>
        <v>61610</v>
      </c>
    </row>
    <row r="23" spans="1:63" ht="12.75" customHeight="1" x14ac:dyDescent="0.2">
      <c r="A23" s="6"/>
      <c r="B23" s="34">
        <v>12010010</v>
      </c>
      <c r="C23" s="34" t="s">
        <v>145</v>
      </c>
      <c r="D23" s="34">
        <v>12010010</v>
      </c>
      <c r="E23" s="47" t="s">
        <v>156</v>
      </c>
      <c r="F23" s="46"/>
      <c r="G23" s="45" t="s">
        <v>157</v>
      </c>
      <c r="H23" s="40" t="s">
        <v>40</v>
      </c>
      <c r="I23" s="40" t="s">
        <v>39</v>
      </c>
      <c r="J23" s="44" t="s">
        <v>38</v>
      </c>
      <c r="K23" s="33"/>
      <c r="L23" s="29">
        <v>3600</v>
      </c>
      <c r="M23" s="29">
        <v>0</v>
      </c>
      <c r="N23" s="29">
        <v>3600</v>
      </c>
      <c r="O23" s="29">
        <v>3600</v>
      </c>
      <c r="P23" s="29">
        <v>7200</v>
      </c>
      <c r="Q23" s="29">
        <v>3600</v>
      </c>
      <c r="R23" s="33" t="s">
        <v>1</v>
      </c>
      <c r="S23" s="43" t="s">
        <v>1</v>
      </c>
      <c r="T23" s="42"/>
      <c r="U23" s="42"/>
      <c r="V23" s="42"/>
      <c r="W23" s="29">
        <v>3600</v>
      </c>
      <c r="X23" s="41"/>
      <c r="Y23" s="40"/>
      <c r="Z23" s="39"/>
      <c r="AA23" s="37"/>
      <c r="AB23" s="38"/>
      <c r="AC23" s="37"/>
      <c r="AD23" s="37"/>
      <c r="AE23" s="36"/>
      <c r="AF23" s="35" t="s">
        <v>37</v>
      </c>
      <c r="AG23" s="29">
        <v>0</v>
      </c>
      <c r="AH23" s="29">
        <v>10800</v>
      </c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>
        <v>-1020</v>
      </c>
      <c r="BD23" s="58"/>
      <c r="BE23" s="58"/>
      <c r="BF23" s="58"/>
      <c r="BG23" s="58"/>
      <c r="BH23" s="58"/>
      <c r="BI23" s="58"/>
      <c r="BJ23" s="58"/>
      <c r="BK23" s="58">
        <f t="shared" si="0"/>
        <v>9780</v>
      </c>
    </row>
    <row r="24" spans="1:63" ht="12.75" customHeight="1" x14ac:dyDescent="0.2">
      <c r="A24" s="6"/>
      <c r="B24" s="34">
        <v>12010010</v>
      </c>
      <c r="C24" s="34" t="s">
        <v>145</v>
      </c>
      <c r="D24" s="34">
        <v>12010010</v>
      </c>
      <c r="E24" s="47" t="s">
        <v>156</v>
      </c>
      <c r="F24" s="46"/>
      <c r="G24" s="45" t="s">
        <v>155</v>
      </c>
      <c r="H24" s="40" t="s">
        <v>29</v>
      </c>
      <c r="I24" s="40" t="s">
        <v>28</v>
      </c>
      <c r="J24" s="44" t="s">
        <v>6</v>
      </c>
      <c r="K24" s="33"/>
      <c r="L24" s="29">
        <v>106000</v>
      </c>
      <c r="M24" s="29">
        <v>243800</v>
      </c>
      <c r="N24" s="29">
        <v>349800</v>
      </c>
      <c r="O24" s="29">
        <v>74200</v>
      </c>
      <c r="P24" s="29">
        <v>424000</v>
      </c>
      <c r="Q24" s="29">
        <v>210800</v>
      </c>
      <c r="R24" s="33" t="s">
        <v>1</v>
      </c>
      <c r="S24" s="43" t="s">
        <v>1</v>
      </c>
      <c r="T24" s="42"/>
      <c r="U24" s="42"/>
      <c r="V24" s="42"/>
      <c r="W24" s="29">
        <v>106000</v>
      </c>
      <c r="X24" s="41"/>
      <c r="Y24" s="40"/>
      <c r="Z24" s="39"/>
      <c r="AA24" s="37"/>
      <c r="AB24" s="38"/>
      <c r="AC24" s="37"/>
      <c r="AD24" s="37"/>
      <c r="AE24" s="36"/>
      <c r="AF24" s="35" t="s">
        <v>5</v>
      </c>
      <c r="AG24" s="29">
        <v>0</v>
      </c>
      <c r="AH24" s="29">
        <v>634800</v>
      </c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>
        <v>185000</v>
      </c>
      <c r="AW24" s="58"/>
      <c r="AX24" s="58">
        <v>1105000</v>
      </c>
      <c r="AY24" s="58"/>
      <c r="AZ24" s="58"/>
      <c r="BA24" s="58"/>
      <c r="BB24" s="58">
        <v>333400</v>
      </c>
      <c r="BC24" s="58"/>
      <c r="BD24" s="58"/>
      <c r="BE24" s="58"/>
      <c r="BF24" s="58"/>
      <c r="BG24" s="58"/>
      <c r="BH24" s="58"/>
      <c r="BI24" s="58"/>
      <c r="BJ24" s="58"/>
      <c r="BK24" s="58">
        <f t="shared" si="0"/>
        <v>2258200</v>
      </c>
    </row>
    <row r="25" spans="1:63" ht="12.75" customHeight="1" x14ac:dyDescent="0.2">
      <c r="A25" s="6"/>
      <c r="B25" s="34">
        <v>12010010</v>
      </c>
      <c r="C25" s="34" t="s">
        <v>145</v>
      </c>
      <c r="D25" s="34">
        <v>12010010</v>
      </c>
      <c r="E25" s="47" t="s">
        <v>156</v>
      </c>
      <c r="F25" s="46"/>
      <c r="G25" s="45" t="s">
        <v>155</v>
      </c>
      <c r="H25" s="40" t="s">
        <v>27</v>
      </c>
      <c r="I25" s="40" t="s">
        <v>26</v>
      </c>
      <c r="J25" s="44" t="s">
        <v>72</v>
      </c>
      <c r="K25" s="33"/>
      <c r="L25" s="29">
        <v>500</v>
      </c>
      <c r="M25" s="29">
        <v>500</v>
      </c>
      <c r="N25" s="29">
        <v>1000</v>
      </c>
      <c r="O25" s="29">
        <v>500</v>
      </c>
      <c r="P25" s="29">
        <v>1500</v>
      </c>
      <c r="Q25" s="29">
        <v>0</v>
      </c>
      <c r="R25" s="33" t="s">
        <v>1</v>
      </c>
      <c r="S25" s="43" t="s">
        <v>1</v>
      </c>
      <c r="T25" s="42"/>
      <c r="U25" s="42"/>
      <c r="V25" s="42"/>
      <c r="W25" s="29">
        <v>500</v>
      </c>
      <c r="X25" s="41"/>
      <c r="Y25" s="40"/>
      <c r="Z25" s="39"/>
      <c r="AA25" s="37"/>
      <c r="AB25" s="38"/>
      <c r="AC25" s="37"/>
      <c r="AD25" s="37"/>
      <c r="AE25" s="36"/>
      <c r="AF25" s="35" t="s">
        <v>71</v>
      </c>
      <c r="AG25" s="29">
        <v>0</v>
      </c>
      <c r="AH25" s="29">
        <v>1500</v>
      </c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>
        <v>-1500</v>
      </c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>
        <f t="shared" si="0"/>
        <v>0</v>
      </c>
    </row>
    <row r="26" spans="1:63" ht="12.75" customHeight="1" x14ac:dyDescent="0.2">
      <c r="A26" s="6"/>
      <c r="B26" s="34">
        <v>12010010</v>
      </c>
      <c r="C26" s="34" t="s">
        <v>145</v>
      </c>
      <c r="D26" s="34">
        <v>12010010</v>
      </c>
      <c r="E26" s="47" t="s">
        <v>156</v>
      </c>
      <c r="F26" s="46"/>
      <c r="G26" s="45" t="s">
        <v>155</v>
      </c>
      <c r="H26" s="40" t="s">
        <v>27</v>
      </c>
      <c r="I26" s="40" t="s">
        <v>26</v>
      </c>
      <c r="J26" s="44" t="s">
        <v>70</v>
      </c>
      <c r="K26" s="33"/>
      <c r="L26" s="29">
        <v>30000</v>
      </c>
      <c r="M26" s="29">
        <v>30000</v>
      </c>
      <c r="N26" s="29">
        <v>60000</v>
      </c>
      <c r="O26" s="29">
        <v>30000</v>
      </c>
      <c r="P26" s="29">
        <v>90000</v>
      </c>
      <c r="Q26" s="29">
        <v>0</v>
      </c>
      <c r="R26" s="33" t="s">
        <v>1</v>
      </c>
      <c r="S26" s="43" t="s">
        <v>1</v>
      </c>
      <c r="T26" s="42"/>
      <c r="U26" s="42"/>
      <c r="V26" s="42"/>
      <c r="W26" s="29">
        <v>30000</v>
      </c>
      <c r="X26" s="41"/>
      <c r="Y26" s="40"/>
      <c r="Z26" s="39"/>
      <c r="AA26" s="37"/>
      <c r="AB26" s="38"/>
      <c r="AC26" s="37"/>
      <c r="AD26" s="37"/>
      <c r="AE26" s="36"/>
      <c r="AF26" s="35" t="s">
        <v>69</v>
      </c>
      <c r="AG26" s="29">
        <v>0</v>
      </c>
      <c r="AH26" s="29">
        <v>90000</v>
      </c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>
        <v>-90000</v>
      </c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>
        <f t="shared" si="0"/>
        <v>0</v>
      </c>
    </row>
    <row r="27" spans="1:63" ht="12.75" customHeight="1" x14ac:dyDescent="0.2">
      <c r="A27" s="6"/>
      <c r="B27" s="34">
        <v>12010010</v>
      </c>
      <c r="C27" s="34" t="s">
        <v>145</v>
      </c>
      <c r="D27" s="34">
        <v>12010010</v>
      </c>
      <c r="E27" s="47" t="s">
        <v>156</v>
      </c>
      <c r="F27" s="46"/>
      <c r="G27" s="45" t="s">
        <v>155</v>
      </c>
      <c r="H27" s="40" t="s">
        <v>27</v>
      </c>
      <c r="I27" s="40" t="s">
        <v>26</v>
      </c>
      <c r="J27" s="44" t="s">
        <v>68</v>
      </c>
      <c r="K27" s="33"/>
      <c r="L27" s="29">
        <v>18000</v>
      </c>
      <c r="M27" s="29">
        <v>18000</v>
      </c>
      <c r="N27" s="29">
        <v>36000</v>
      </c>
      <c r="O27" s="29">
        <v>18000</v>
      </c>
      <c r="P27" s="29">
        <v>54000</v>
      </c>
      <c r="Q27" s="29">
        <v>0</v>
      </c>
      <c r="R27" s="33" t="s">
        <v>1</v>
      </c>
      <c r="S27" s="43" t="s">
        <v>1</v>
      </c>
      <c r="T27" s="42"/>
      <c r="U27" s="42"/>
      <c r="V27" s="42"/>
      <c r="W27" s="29">
        <v>18000</v>
      </c>
      <c r="X27" s="41"/>
      <c r="Y27" s="40"/>
      <c r="Z27" s="39"/>
      <c r="AA27" s="37"/>
      <c r="AB27" s="38"/>
      <c r="AC27" s="37"/>
      <c r="AD27" s="37"/>
      <c r="AE27" s="36"/>
      <c r="AF27" s="35" t="s">
        <v>67</v>
      </c>
      <c r="AG27" s="29">
        <v>0</v>
      </c>
      <c r="AH27" s="29">
        <v>54000</v>
      </c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>
        <v>-54000</v>
      </c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>
        <f t="shared" si="0"/>
        <v>0</v>
      </c>
    </row>
    <row r="28" spans="1:63" ht="12.75" customHeight="1" x14ac:dyDescent="0.2">
      <c r="A28" s="6"/>
      <c r="B28" s="34">
        <v>12010010</v>
      </c>
      <c r="C28" s="34" t="s">
        <v>145</v>
      </c>
      <c r="D28" s="34">
        <v>12010010</v>
      </c>
      <c r="E28" s="47" t="s">
        <v>156</v>
      </c>
      <c r="F28" s="46"/>
      <c r="G28" s="45" t="s">
        <v>155</v>
      </c>
      <c r="H28" s="40" t="s">
        <v>27</v>
      </c>
      <c r="I28" s="40" t="s">
        <v>26</v>
      </c>
      <c r="J28" s="44" t="s">
        <v>25</v>
      </c>
      <c r="K28" s="33"/>
      <c r="L28" s="29">
        <v>0</v>
      </c>
      <c r="M28" s="29">
        <v>0</v>
      </c>
      <c r="N28" s="29">
        <v>0</v>
      </c>
      <c r="O28" s="29">
        <v>171600</v>
      </c>
      <c r="P28" s="29">
        <v>171600</v>
      </c>
      <c r="Q28" s="29">
        <v>0</v>
      </c>
      <c r="R28" s="33" t="s">
        <v>1</v>
      </c>
      <c r="S28" s="43" t="s">
        <v>1</v>
      </c>
      <c r="T28" s="42"/>
      <c r="U28" s="42"/>
      <c r="V28" s="42"/>
      <c r="W28" s="29">
        <v>0</v>
      </c>
      <c r="X28" s="41"/>
      <c r="Y28" s="40"/>
      <c r="Z28" s="39"/>
      <c r="AA28" s="37"/>
      <c r="AB28" s="38"/>
      <c r="AC28" s="37"/>
      <c r="AD28" s="37"/>
      <c r="AE28" s="36"/>
      <c r="AF28" s="35" t="s">
        <v>24</v>
      </c>
      <c r="AG28" s="29">
        <v>0</v>
      </c>
      <c r="AH28" s="29">
        <v>171600</v>
      </c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>
        <v>-94612.64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>
        <f t="shared" si="0"/>
        <v>76987.360000000001</v>
      </c>
    </row>
    <row r="29" spans="1:63" ht="12.75" customHeight="1" x14ac:dyDescent="0.2">
      <c r="A29" s="6"/>
      <c r="B29" s="34">
        <v>12010010</v>
      </c>
      <c r="C29" s="34" t="s">
        <v>145</v>
      </c>
      <c r="D29" s="34">
        <v>12010010</v>
      </c>
      <c r="E29" s="47" t="s">
        <v>156</v>
      </c>
      <c r="F29" s="46"/>
      <c r="G29" s="45" t="s">
        <v>155</v>
      </c>
      <c r="H29" s="40" t="s">
        <v>20</v>
      </c>
      <c r="I29" s="40" t="s">
        <v>19</v>
      </c>
      <c r="J29" s="44" t="s">
        <v>6</v>
      </c>
      <c r="K29" s="33"/>
      <c r="L29" s="29">
        <v>32100</v>
      </c>
      <c r="M29" s="29">
        <v>73600</v>
      </c>
      <c r="N29" s="29">
        <v>105700</v>
      </c>
      <c r="O29" s="29">
        <v>22400</v>
      </c>
      <c r="P29" s="29">
        <v>128100</v>
      </c>
      <c r="Q29" s="29">
        <v>63600</v>
      </c>
      <c r="R29" s="33" t="s">
        <v>1</v>
      </c>
      <c r="S29" s="43" t="s">
        <v>1</v>
      </c>
      <c r="T29" s="42"/>
      <c r="U29" s="42"/>
      <c r="V29" s="42"/>
      <c r="W29" s="29">
        <v>32100</v>
      </c>
      <c r="X29" s="41"/>
      <c r="Y29" s="40"/>
      <c r="Z29" s="39"/>
      <c r="AA29" s="37"/>
      <c r="AB29" s="38"/>
      <c r="AC29" s="37"/>
      <c r="AD29" s="37"/>
      <c r="AE29" s="36"/>
      <c r="AF29" s="35" t="s">
        <v>5</v>
      </c>
      <c r="AG29" s="29">
        <v>0</v>
      </c>
      <c r="AH29" s="29">
        <v>191700</v>
      </c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>
        <v>55112.639999999999</v>
      </c>
      <c r="AW29" s="58"/>
      <c r="AX29" s="58">
        <v>333700</v>
      </c>
      <c r="AY29" s="58"/>
      <c r="AZ29" s="58"/>
      <c r="BA29" s="58"/>
      <c r="BB29" s="58">
        <v>94200</v>
      </c>
      <c r="BC29" s="58"/>
      <c r="BD29" s="58"/>
      <c r="BE29" s="58"/>
      <c r="BF29" s="58"/>
      <c r="BG29" s="58"/>
      <c r="BH29" s="58"/>
      <c r="BI29" s="58"/>
      <c r="BJ29" s="58"/>
      <c r="BK29" s="58">
        <f t="shared" si="0"/>
        <v>674712.64</v>
      </c>
    </row>
    <row r="30" spans="1:63" ht="12.75" customHeight="1" x14ac:dyDescent="0.2">
      <c r="A30" s="6"/>
      <c r="B30" s="34"/>
      <c r="C30" s="34"/>
      <c r="D30" s="34"/>
      <c r="E30" s="47" t="s">
        <v>156</v>
      </c>
      <c r="F30" s="46"/>
      <c r="G30" s="45" t="s">
        <v>155</v>
      </c>
      <c r="H30" s="40">
        <v>244</v>
      </c>
      <c r="I30" s="40">
        <v>222</v>
      </c>
      <c r="J30" s="44">
        <v>5000000</v>
      </c>
      <c r="K30" s="33"/>
      <c r="L30" s="29">
        <v>32100</v>
      </c>
      <c r="M30" s="29">
        <v>73600</v>
      </c>
      <c r="N30" s="29">
        <v>105700</v>
      </c>
      <c r="O30" s="29">
        <v>22400</v>
      </c>
      <c r="P30" s="29">
        <v>128100</v>
      </c>
      <c r="Q30" s="29">
        <v>63600</v>
      </c>
      <c r="R30" s="33" t="s">
        <v>1</v>
      </c>
      <c r="S30" s="43" t="s">
        <v>1</v>
      </c>
      <c r="T30" s="42"/>
      <c r="U30" s="42"/>
      <c r="V30" s="42"/>
      <c r="W30" s="29">
        <v>32100</v>
      </c>
      <c r="X30" s="41"/>
      <c r="Y30" s="40"/>
      <c r="Z30" s="39"/>
      <c r="AA30" s="37"/>
      <c r="AB30" s="38"/>
      <c r="AC30" s="37"/>
      <c r="AD30" s="37"/>
      <c r="AE30" s="36"/>
      <c r="AF30" s="35" t="s">
        <v>5</v>
      </c>
      <c r="AG30" s="29"/>
      <c r="AH30" s="29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>
        <v>58703.519999999997</v>
      </c>
      <c r="BD30" s="58"/>
      <c r="BE30" s="58"/>
      <c r="BF30" s="58"/>
      <c r="BG30" s="58"/>
      <c r="BH30" s="58"/>
      <c r="BI30" s="58"/>
      <c r="BJ30" s="58"/>
      <c r="BK30" s="58">
        <f t="shared" si="0"/>
        <v>58703.519999999997</v>
      </c>
    </row>
    <row r="31" spans="1:63" ht="12.75" customHeight="1" x14ac:dyDescent="0.2">
      <c r="A31" s="6"/>
      <c r="B31" s="34">
        <v>12010010</v>
      </c>
      <c r="C31" s="34" t="s">
        <v>145</v>
      </c>
      <c r="D31" s="34">
        <v>12010010</v>
      </c>
      <c r="E31" s="47" t="s">
        <v>156</v>
      </c>
      <c r="F31" s="46"/>
      <c r="G31" s="45" t="s">
        <v>155</v>
      </c>
      <c r="H31" s="40" t="s">
        <v>40</v>
      </c>
      <c r="I31" s="40" t="s">
        <v>63</v>
      </c>
      <c r="J31" s="44" t="s">
        <v>6</v>
      </c>
      <c r="K31" s="33"/>
      <c r="L31" s="29">
        <v>7000</v>
      </c>
      <c r="M31" s="29">
        <v>7500</v>
      </c>
      <c r="N31" s="29">
        <v>14500</v>
      </c>
      <c r="O31" s="29">
        <v>7500</v>
      </c>
      <c r="P31" s="29">
        <v>22000</v>
      </c>
      <c r="Q31" s="29">
        <v>6000</v>
      </c>
      <c r="R31" s="33" t="s">
        <v>1</v>
      </c>
      <c r="S31" s="43" t="s">
        <v>1</v>
      </c>
      <c r="T31" s="42"/>
      <c r="U31" s="42"/>
      <c r="V31" s="42"/>
      <c r="W31" s="29">
        <v>7000</v>
      </c>
      <c r="X31" s="41"/>
      <c r="Y31" s="40"/>
      <c r="Z31" s="39"/>
      <c r="AA31" s="37"/>
      <c r="AB31" s="38"/>
      <c r="AC31" s="37"/>
      <c r="AD31" s="37"/>
      <c r="AE31" s="36"/>
      <c r="AF31" s="35" t="s">
        <v>5</v>
      </c>
      <c r="AG31" s="29">
        <v>2000</v>
      </c>
      <c r="AH31" s="29">
        <v>28000</v>
      </c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>
        <v>-19534.830000000002</v>
      </c>
      <c r="BD31" s="58"/>
      <c r="BE31" s="58"/>
      <c r="BF31" s="58"/>
      <c r="BG31" s="58"/>
      <c r="BH31" s="58"/>
      <c r="BI31" s="58"/>
      <c r="BJ31" s="58"/>
      <c r="BK31" s="58">
        <f t="shared" si="0"/>
        <v>8465.1699999999983</v>
      </c>
    </row>
    <row r="32" spans="1:63" ht="12.75" customHeight="1" x14ac:dyDescent="0.2">
      <c r="A32" s="6"/>
      <c r="B32" s="34">
        <v>12010010</v>
      </c>
      <c r="C32" s="34" t="s">
        <v>145</v>
      </c>
      <c r="D32" s="34">
        <v>12010010</v>
      </c>
      <c r="E32" s="47" t="s">
        <v>156</v>
      </c>
      <c r="F32" s="46"/>
      <c r="G32" s="45" t="s">
        <v>155</v>
      </c>
      <c r="H32" s="40" t="s">
        <v>40</v>
      </c>
      <c r="I32" s="40" t="s">
        <v>46</v>
      </c>
      <c r="J32" s="44" t="s">
        <v>52</v>
      </c>
      <c r="K32" s="33"/>
      <c r="L32" s="29">
        <v>3900</v>
      </c>
      <c r="M32" s="29">
        <v>5700</v>
      </c>
      <c r="N32" s="29">
        <v>9600</v>
      </c>
      <c r="O32" s="29">
        <v>5700</v>
      </c>
      <c r="P32" s="29">
        <v>15300</v>
      </c>
      <c r="Q32" s="29">
        <v>7600</v>
      </c>
      <c r="R32" s="33" t="s">
        <v>1</v>
      </c>
      <c r="S32" s="43" t="s">
        <v>1</v>
      </c>
      <c r="T32" s="42"/>
      <c r="U32" s="42"/>
      <c r="V32" s="42"/>
      <c r="W32" s="29">
        <v>3900</v>
      </c>
      <c r="X32" s="41"/>
      <c r="Y32" s="40"/>
      <c r="Z32" s="39"/>
      <c r="AA32" s="37"/>
      <c r="AB32" s="38"/>
      <c r="AC32" s="37"/>
      <c r="AD32" s="37"/>
      <c r="AE32" s="36"/>
      <c r="AF32" s="35" t="s">
        <v>51</v>
      </c>
      <c r="AG32" s="29">
        <v>0</v>
      </c>
      <c r="AH32" s="29">
        <v>22900</v>
      </c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>
        <v>-560.39</v>
      </c>
      <c r="BD32" s="58"/>
      <c r="BE32" s="58"/>
      <c r="BF32" s="58"/>
      <c r="BG32" s="58"/>
      <c r="BH32" s="58"/>
      <c r="BI32" s="58"/>
      <c r="BJ32" s="58"/>
      <c r="BK32" s="58">
        <f t="shared" si="0"/>
        <v>22339.61</v>
      </c>
    </row>
    <row r="33" spans="1:70" ht="12.75" customHeight="1" x14ac:dyDescent="0.2">
      <c r="A33" s="6"/>
      <c r="B33" s="34">
        <v>12010010</v>
      </c>
      <c r="C33" s="34" t="s">
        <v>145</v>
      </c>
      <c r="D33" s="34">
        <v>12010010</v>
      </c>
      <c r="E33" s="47" t="s">
        <v>156</v>
      </c>
      <c r="F33" s="46"/>
      <c r="G33" s="45" t="s">
        <v>155</v>
      </c>
      <c r="H33" s="40" t="s">
        <v>40</v>
      </c>
      <c r="I33" s="40" t="s">
        <v>34</v>
      </c>
      <c r="J33" s="44" t="s">
        <v>33</v>
      </c>
      <c r="K33" s="33"/>
      <c r="L33" s="29">
        <v>2000</v>
      </c>
      <c r="M33" s="29">
        <v>4000</v>
      </c>
      <c r="N33" s="29">
        <v>6000</v>
      </c>
      <c r="O33" s="29">
        <v>3000</v>
      </c>
      <c r="P33" s="29">
        <v>9000</v>
      </c>
      <c r="Q33" s="29">
        <v>3000</v>
      </c>
      <c r="R33" s="33" t="s">
        <v>1</v>
      </c>
      <c r="S33" s="43" t="s">
        <v>1</v>
      </c>
      <c r="T33" s="42"/>
      <c r="U33" s="42"/>
      <c r="V33" s="42"/>
      <c r="W33" s="29">
        <v>2000</v>
      </c>
      <c r="X33" s="41"/>
      <c r="Y33" s="40"/>
      <c r="Z33" s="39"/>
      <c r="AA33" s="37"/>
      <c r="AB33" s="38"/>
      <c r="AC33" s="37"/>
      <c r="AD33" s="37"/>
      <c r="AE33" s="36"/>
      <c r="AF33" s="35" t="s">
        <v>32</v>
      </c>
      <c r="AG33" s="29">
        <v>0</v>
      </c>
      <c r="AH33" s="29">
        <v>12000</v>
      </c>
      <c r="AI33" s="58">
        <v>-12000</v>
      </c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>
        <v>0</v>
      </c>
      <c r="BD33" s="58"/>
      <c r="BE33" s="58"/>
      <c r="BF33" s="58"/>
      <c r="BG33" s="58"/>
      <c r="BH33" s="58"/>
      <c r="BI33" s="58"/>
      <c r="BJ33" s="58"/>
      <c r="BK33" s="65">
        <f t="shared" si="0"/>
        <v>0</v>
      </c>
    </row>
    <row r="34" spans="1:70" ht="12.75" customHeight="1" x14ac:dyDescent="0.2">
      <c r="A34" s="6"/>
      <c r="B34" s="34">
        <v>12010010</v>
      </c>
      <c r="C34" s="34" t="s">
        <v>145</v>
      </c>
      <c r="D34" s="34">
        <v>12010010</v>
      </c>
      <c r="E34" s="47" t="s">
        <v>156</v>
      </c>
      <c r="F34" s="46"/>
      <c r="G34" s="45" t="s">
        <v>155</v>
      </c>
      <c r="H34" s="40" t="s">
        <v>40</v>
      </c>
      <c r="I34" s="40">
        <v>296</v>
      </c>
      <c r="J34" s="44" t="s">
        <v>33</v>
      </c>
      <c r="K34" s="33"/>
      <c r="L34" s="29"/>
      <c r="M34" s="29"/>
      <c r="N34" s="29"/>
      <c r="O34" s="29"/>
      <c r="P34" s="29"/>
      <c r="Q34" s="29"/>
      <c r="R34" s="33"/>
      <c r="S34" s="43"/>
      <c r="T34" s="42"/>
      <c r="U34" s="42"/>
      <c r="V34" s="42"/>
      <c r="W34" s="29"/>
      <c r="X34" s="41"/>
      <c r="Y34" s="40"/>
      <c r="Z34" s="39"/>
      <c r="AA34" s="37"/>
      <c r="AB34" s="38"/>
      <c r="AC34" s="37"/>
      <c r="AD34" s="37"/>
      <c r="AE34" s="36"/>
      <c r="AF34" s="35"/>
      <c r="AG34" s="29"/>
      <c r="AH34" s="29"/>
      <c r="AI34" s="58">
        <v>12000</v>
      </c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>
        <v>-1210.3</v>
      </c>
      <c r="BD34" s="58"/>
      <c r="BE34" s="58"/>
      <c r="BF34" s="58"/>
      <c r="BG34" s="58"/>
      <c r="BH34" s="58"/>
      <c r="BI34" s="58"/>
      <c r="BJ34" s="58"/>
      <c r="BK34" s="65">
        <f t="shared" si="0"/>
        <v>10789.7</v>
      </c>
    </row>
    <row r="35" spans="1:70" ht="12.75" customHeight="1" x14ac:dyDescent="0.2">
      <c r="A35" s="6"/>
      <c r="B35" s="34">
        <v>12010010</v>
      </c>
      <c r="C35" s="34" t="s">
        <v>145</v>
      </c>
      <c r="D35" s="34">
        <v>12010010</v>
      </c>
      <c r="E35" s="47" t="s">
        <v>156</v>
      </c>
      <c r="F35" s="46"/>
      <c r="G35" s="45" t="s">
        <v>155</v>
      </c>
      <c r="H35" s="40" t="s">
        <v>40</v>
      </c>
      <c r="I35" s="40" t="s">
        <v>43</v>
      </c>
      <c r="J35" s="44" t="s">
        <v>42</v>
      </c>
      <c r="K35" s="33"/>
      <c r="L35" s="29">
        <v>6000</v>
      </c>
      <c r="M35" s="29">
        <v>12000</v>
      </c>
      <c r="N35" s="29">
        <v>18000</v>
      </c>
      <c r="O35" s="29">
        <v>6000</v>
      </c>
      <c r="P35" s="29">
        <v>24000</v>
      </c>
      <c r="Q35" s="29">
        <v>0</v>
      </c>
      <c r="R35" s="33" t="s">
        <v>1</v>
      </c>
      <c r="S35" s="43" t="s">
        <v>1</v>
      </c>
      <c r="T35" s="42"/>
      <c r="U35" s="42"/>
      <c r="V35" s="42"/>
      <c r="W35" s="29">
        <v>6000</v>
      </c>
      <c r="X35" s="41"/>
      <c r="Y35" s="40"/>
      <c r="Z35" s="39"/>
      <c r="AA35" s="37"/>
      <c r="AB35" s="38"/>
      <c r="AC35" s="37"/>
      <c r="AD35" s="37"/>
      <c r="AE35" s="36"/>
      <c r="AF35" s="35" t="s">
        <v>41</v>
      </c>
      <c r="AG35" s="29">
        <v>0</v>
      </c>
      <c r="AH35" s="29">
        <v>24000</v>
      </c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>
        <v>-24000</v>
      </c>
      <c r="BD35" s="58"/>
      <c r="BE35" s="58"/>
      <c r="BF35" s="58"/>
      <c r="BG35" s="58"/>
      <c r="BH35" s="58"/>
      <c r="BI35" s="58"/>
      <c r="BJ35" s="58"/>
      <c r="BK35" s="58">
        <f t="shared" si="0"/>
        <v>0</v>
      </c>
    </row>
    <row r="36" spans="1:70" ht="12.75" customHeight="1" x14ac:dyDescent="0.2">
      <c r="A36" s="6"/>
      <c r="B36" s="34">
        <v>12010010</v>
      </c>
      <c r="C36" s="34" t="s">
        <v>145</v>
      </c>
      <c r="D36" s="34">
        <v>12010010</v>
      </c>
      <c r="E36" s="47" t="s">
        <v>156</v>
      </c>
      <c r="F36" s="46"/>
      <c r="G36" s="45" t="s">
        <v>155</v>
      </c>
      <c r="H36" s="40" t="s">
        <v>40</v>
      </c>
      <c r="I36" s="40" t="s">
        <v>39</v>
      </c>
      <c r="J36" s="44" t="s">
        <v>38</v>
      </c>
      <c r="K36" s="33"/>
      <c r="L36" s="29">
        <v>3600</v>
      </c>
      <c r="M36" s="29">
        <v>7200</v>
      </c>
      <c r="N36" s="29">
        <v>10800</v>
      </c>
      <c r="O36" s="29">
        <v>3600</v>
      </c>
      <c r="P36" s="29">
        <v>14400</v>
      </c>
      <c r="Q36" s="29">
        <v>2800</v>
      </c>
      <c r="R36" s="33" t="s">
        <v>1</v>
      </c>
      <c r="S36" s="43" t="s">
        <v>1</v>
      </c>
      <c r="T36" s="42"/>
      <c r="U36" s="42"/>
      <c r="V36" s="42"/>
      <c r="W36" s="29">
        <v>3600</v>
      </c>
      <c r="X36" s="41"/>
      <c r="Y36" s="40"/>
      <c r="Z36" s="39"/>
      <c r="AA36" s="37"/>
      <c r="AB36" s="38"/>
      <c r="AC36" s="37"/>
      <c r="AD36" s="37"/>
      <c r="AE36" s="36"/>
      <c r="AF36" s="35" t="s">
        <v>37</v>
      </c>
      <c r="AG36" s="29">
        <v>0</v>
      </c>
      <c r="AH36" s="29">
        <v>17200</v>
      </c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>
        <v>-13398</v>
      </c>
      <c r="BD36" s="58"/>
      <c r="BE36" s="58"/>
      <c r="BF36" s="58"/>
      <c r="BG36" s="58"/>
      <c r="BH36" s="58"/>
      <c r="BI36" s="58"/>
      <c r="BJ36" s="58"/>
      <c r="BK36" s="58">
        <f t="shared" si="0"/>
        <v>3802</v>
      </c>
    </row>
    <row r="37" spans="1:70" ht="12.75" customHeight="1" x14ac:dyDescent="0.2">
      <c r="A37" s="6"/>
      <c r="B37" s="34">
        <v>12010010</v>
      </c>
      <c r="C37" s="34" t="s">
        <v>145</v>
      </c>
      <c r="D37" s="34">
        <v>12010010</v>
      </c>
      <c r="E37" s="47" t="s">
        <v>75</v>
      </c>
      <c r="F37" s="46"/>
      <c r="G37" s="45" t="s">
        <v>154</v>
      </c>
      <c r="H37" s="40" t="s">
        <v>29</v>
      </c>
      <c r="I37" s="40" t="s">
        <v>28</v>
      </c>
      <c r="J37" s="44" t="s">
        <v>6</v>
      </c>
      <c r="K37" s="33"/>
      <c r="L37" s="29">
        <v>1450000</v>
      </c>
      <c r="M37" s="29">
        <v>1432000</v>
      </c>
      <c r="N37" s="29">
        <v>2882000</v>
      </c>
      <c r="O37" s="29">
        <v>1367000</v>
      </c>
      <c r="P37" s="29">
        <v>4249000</v>
      </c>
      <c r="Q37" s="29">
        <v>1375600</v>
      </c>
      <c r="R37" s="33" t="s">
        <v>1</v>
      </c>
      <c r="S37" s="43" t="s">
        <v>1</v>
      </c>
      <c r="T37" s="42"/>
      <c r="U37" s="42"/>
      <c r="V37" s="42"/>
      <c r="W37" s="29">
        <v>1450000</v>
      </c>
      <c r="X37" s="41"/>
      <c r="Y37" s="40"/>
      <c r="Z37" s="39"/>
      <c r="AA37" s="37"/>
      <c r="AB37" s="38"/>
      <c r="AC37" s="37"/>
      <c r="AD37" s="37"/>
      <c r="AE37" s="36"/>
      <c r="AF37" s="35" t="s">
        <v>5</v>
      </c>
      <c r="AG37" s="29">
        <v>450000</v>
      </c>
      <c r="AH37" s="29">
        <v>5624600</v>
      </c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>
        <v>612400</v>
      </c>
      <c r="AT37" s="58"/>
      <c r="AU37" s="58"/>
      <c r="AV37" s="58"/>
      <c r="AW37" s="58"/>
      <c r="AX37" s="58">
        <v>612400</v>
      </c>
      <c r="AY37" s="58">
        <v>-612400</v>
      </c>
      <c r="AZ37" s="58"/>
      <c r="BA37" s="58"/>
      <c r="BB37" s="58">
        <v>-372100</v>
      </c>
      <c r="BC37" s="58"/>
      <c r="BD37" s="58"/>
      <c r="BE37" s="58"/>
      <c r="BF37" s="58"/>
      <c r="BG37" s="58"/>
      <c r="BH37" s="58"/>
      <c r="BI37" s="58"/>
      <c r="BJ37" s="58"/>
      <c r="BK37" s="65">
        <f t="shared" si="0"/>
        <v>5864900</v>
      </c>
    </row>
    <row r="38" spans="1:70" ht="12.75" customHeight="1" x14ac:dyDescent="0.2">
      <c r="A38" s="6"/>
      <c r="B38" s="34">
        <v>12010010</v>
      </c>
      <c r="C38" s="34" t="s">
        <v>145</v>
      </c>
      <c r="D38" s="34">
        <v>12010010</v>
      </c>
      <c r="E38" s="47" t="s">
        <v>75</v>
      </c>
      <c r="F38" s="46"/>
      <c r="G38" s="45" t="s">
        <v>154</v>
      </c>
      <c r="H38" s="40" t="s">
        <v>27</v>
      </c>
      <c r="I38" s="40" t="s">
        <v>26</v>
      </c>
      <c r="J38" s="44" t="s">
        <v>25</v>
      </c>
      <c r="K38" s="33"/>
      <c r="L38" s="29">
        <v>105000</v>
      </c>
      <c r="M38" s="29">
        <v>245000</v>
      </c>
      <c r="N38" s="29">
        <v>350000</v>
      </c>
      <c r="O38" s="29">
        <v>0</v>
      </c>
      <c r="P38" s="29">
        <v>350000</v>
      </c>
      <c r="Q38" s="29">
        <v>0</v>
      </c>
      <c r="R38" s="33" t="s">
        <v>1</v>
      </c>
      <c r="S38" s="43" t="s">
        <v>1</v>
      </c>
      <c r="T38" s="42"/>
      <c r="U38" s="42"/>
      <c r="V38" s="42"/>
      <c r="W38" s="29">
        <v>105000</v>
      </c>
      <c r="X38" s="41"/>
      <c r="Y38" s="40"/>
      <c r="Z38" s="39"/>
      <c r="AA38" s="37"/>
      <c r="AB38" s="38"/>
      <c r="AC38" s="37"/>
      <c r="AD38" s="37"/>
      <c r="AE38" s="36"/>
      <c r="AF38" s="35" t="s">
        <v>24</v>
      </c>
      <c r="AG38" s="29">
        <v>0</v>
      </c>
      <c r="AH38" s="29">
        <v>350000</v>
      </c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>
        <v>-26</v>
      </c>
      <c r="BA38" s="58"/>
      <c r="BB38" s="58">
        <v>-97800</v>
      </c>
      <c r="BC38" s="58"/>
      <c r="BD38" s="58"/>
      <c r="BE38" s="58"/>
      <c r="BF38" s="58"/>
      <c r="BG38" s="58"/>
      <c r="BH38" s="58"/>
      <c r="BI38" s="58"/>
      <c r="BJ38" s="58"/>
      <c r="BK38" s="65">
        <f t="shared" si="0"/>
        <v>252174</v>
      </c>
    </row>
    <row r="39" spans="1:70" ht="12.75" customHeight="1" x14ac:dyDescent="0.2">
      <c r="A39" s="6"/>
      <c r="B39" s="34">
        <v>12010010</v>
      </c>
      <c r="C39" s="34" t="s">
        <v>145</v>
      </c>
      <c r="D39" s="34">
        <v>12010010</v>
      </c>
      <c r="E39" s="47" t="s">
        <v>75</v>
      </c>
      <c r="F39" s="46"/>
      <c r="G39" s="45" t="s">
        <v>154</v>
      </c>
      <c r="H39" s="40" t="s">
        <v>20</v>
      </c>
      <c r="I39" s="40" t="s">
        <v>19</v>
      </c>
      <c r="J39" s="44" t="s">
        <v>6</v>
      </c>
      <c r="K39" s="33"/>
      <c r="L39" s="29">
        <v>420000</v>
      </c>
      <c r="M39" s="29">
        <v>440000</v>
      </c>
      <c r="N39" s="29">
        <v>860000</v>
      </c>
      <c r="O39" s="29">
        <v>420200</v>
      </c>
      <c r="P39" s="29">
        <v>1280200</v>
      </c>
      <c r="Q39" s="29">
        <v>217000</v>
      </c>
      <c r="R39" s="33" t="s">
        <v>1</v>
      </c>
      <c r="S39" s="43" t="s">
        <v>1</v>
      </c>
      <c r="T39" s="42"/>
      <c r="U39" s="42"/>
      <c r="V39" s="42"/>
      <c r="W39" s="29">
        <v>420000</v>
      </c>
      <c r="X39" s="41"/>
      <c r="Y39" s="40"/>
      <c r="Z39" s="39"/>
      <c r="AA39" s="37"/>
      <c r="AB39" s="38"/>
      <c r="AC39" s="37"/>
      <c r="AD39" s="37"/>
      <c r="AE39" s="36"/>
      <c r="AF39" s="35" t="s">
        <v>5</v>
      </c>
      <c r="AG39" s="29">
        <v>0</v>
      </c>
      <c r="AH39" s="29">
        <v>1497200</v>
      </c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>
        <v>184900</v>
      </c>
      <c r="AT39" s="58"/>
      <c r="AU39" s="58"/>
      <c r="AV39" s="58"/>
      <c r="AW39" s="58"/>
      <c r="AX39" s="58">
        <v>184900</v>
      </c>
      <c r="AY39" s="58">
        <v>-184900</v>
      </c>
      <c r="AZ39" s="58">
        <v>26</v>
      </c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65">
        <f t="shared" si="0"/>
        <v>1682126</v>
      </c>
      <c r="BR39" s="1" t="s">
        <v>187</v>
      </c>
    </row>
    <row r="40" spans="1:70" ht="12.75" customHeight="1" x14ac:dyDescent="0.2">
      <c r="A40" s="6"/>
      <c r="B40" s="34">
        <v>12010010</v>
      </c>
      <c r="C40" s="34" t="s">
        <v>145</v>
      </c>
      <c r="D40" s="34">
        <v>12010010</v>
      </c>
      <c r="E40" s="47" t="s">
        <v>75</v>
      </c>
      <c r="F40" s="46"/>
      <c r="G40" s="45" t="s">
        <v>154</v>
      </c>
      <c r="H40" s="40" t="s">
        <v>40</v>
      </c>
      <c r="I40" s="40" t="s">
        <v>46</v>
      </c>
      <c r="J40" s="44" t="s">
        <v>52</v>
      </c>
      <c r="K40" s="33"/>
      <c r="L40" s="29">
        <v>228800</v>
      </c>
      <c r="M40" s="29">
        <v>343200</v>
      </c>
      <c r="N40" s="29">
        <v>572000</v>
      </c>
      <c r="O40" s="29">
        <v>343200</v>
      </c>
      <c r="P40" s="29">
        <v>915200</v>
      </c>
      <c r="Q40" s="29">
        <v>137200</v>
      </c>
      <c r="R40" s="33" t="s">
        <v>1</v>
      </c>
      <c r="S40" s="43" t="s">
        <v>1</v>
      </c>
      <c r="T40" s="42"/>
      <c r="U40" s="42"/>
      <c r="V40" s="42"/>
      <c r="W40" s="29">
        <v>228800</v>
      </c>
      <c r="X40" s="41"/>
      <c r="Y40" s="40"/>
      <c r="Z40" s="39"/>
      <c r="AA40" s="37"/>
      <c r="AB40" s="38"/>
      <c r="AC40" s="37"/>
      <c r="AD40" s="37"/>
      <c r="AE40" s="36"/>
      <c r="AF40" s="35" t="s">
        <v>51</v>
      </c>
      <c r="AG40" s="29">
        <v>0</v>
      </c>
      <c r="AH40" s="29">
        <v>1052400</v>
      </c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>
        <v>-404100</v>
      </c>
      <c r="BC40" s="58">
        <v>-90</v>
      </c>
      <c r="BD40" s="58"/>
      <c r="BE40" s="58"/>
      <c r="BF40" s="58"/>
      <c r="BG40" s="58"/>
      <c r="BH40" s="58"/>
      <c r="BI40" s="58"/>
      <c r="BJ40" s="58"/>
      <c r="BK40" s="58">
        <f t="shared" si="0"/>
        <v>648210</v>
      </c>
    </row>
    <row r="41" spans="1:70" ht="12.75" customHeight="1" x14ac:dyDescent="0.2">
      <c r="A41" s="6"/>
      <c r="B41" s="34">
        <v>12010010</v>
      </c>
      <c r="C41" s="34" t="s">
        <v>145</v>
      </c>
      <c r="D41" s="34">
        <v>12010010</v>
      </c>
      <c r="E41" s="47" t="s">
        <v>75</v>
      </c>
      <c r="F41" s="46"/>
      <c r="G41" s="45" t="s">
        <v>154</v>
      </c>
      <c r="H41" s="40" t="s">
        <v>40</v>
      </c>
      <c r="I41" s="40">
        <v>221</v>
      </c>
      <c r="J41" s="44">
        <v>0</v>
      </c>
      <c r="K41" s="33"/>
      <c r="L41" s="29"/>
      <c r="M41" s="29"/>
      <c r="N41" s="29"/>
      <c r="O41" s="29"/>
      <c r="P41" s="29"/>
      <c r="Q41" s="29"/>
      <c r="R41" s="33"/>
      <c r="S41" s="43"/>
      <c r="T41" s="42"/>
      <c r="U41" s="42"/>
      <c r="V41" s="42"/>
      <c r="W41" s="29"/>
      <c r="X41" s="41"/>
      <c r="Y41" s="40"/>
      <c r="Z41" s="39"/>
      <c r="AA41" s="37"/>
      <c r="AB41" s="38"/>
      <c r="AC41" s="37"/>
      <c r="AD41" s="37"/>
      <c r="AE41" s="36"/>
      <c r="AF41" s="35"/>
      <c r="AG41" s="29"/>
      <c r="AH41" s="29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>
        <v>90</v>
      </c>
      <c r="BD41" s="58"/>
      <c r="BE41" s="58"/>
      <c r="BF41" s="58"/>
      <c r="BG41" s="58"/>
      <c r="BH41" s="58"/>
      <c r="BI41" s="58"/>
      <c r="BJ41" s="58"/>
      <c r="BK41" s="58">
        <f t="shared" si="0"/>
        <v>90</v>
      </c>
    </row>
    <row r="42" spans="1:70" ht="12.75" customHeight="1" x14ac:dyDescent="0.2">
      <c r="A42" s="6"/>
      <c r="B42" s="34">
        <v>12010010</v>
      </c>
      <c r="C42" s="34" t="s">
        <v>145</v>
      </c>
      <c r="D42" s="34">
        <v>12010010</v>
      </c>
      <c r="E42" s="47" t="s">
        <v>75</v>
      </c>
      <c r="F42" s="46"/>
      <c r="G42" s="45" t="s">
        <v>153</v>
      </c>
      <c r="H42" s="40" t="s">
        <v>29</v>
      </c>
      <c r="I42" s="40" t="s">
        <v>28</v>
      </c>
      <c r="J42" s="44" t="s">
        <v>6</v>
      </c>
      <c r="K42" s="33"/>
      <c r="L42" s="29">
        <v>33300000</v>
      </c>
      <c r="M42" s="29">
        <v>41700000</v>
      </c>
      <c r="N42" s="29">
        <v>75000000</v>
      </c>
      <c r="O42" s="29">
        <v>37000000</v>
      </c>
      <c r="P42" s="29">
        <v>112000000</v>
      </c>
      <c r="Q42" s="29">
        <v>49005000</v>
      </c>
      <c r="R42" s="33" t="s">
        <v>1</v>
      </c>
      <c r="S42" s="43" t="s">
        <v>1</v>
      </c>
      <c r="T42" s="42"/>
      <c r="U42" s="42"/>
      <c r="V42" s="42"/>
      <c r="W42" s="29">
        <v>33300000</v>
      </c>
      <c r="X42" s="41"/>
      <c r="Y42" s="40"/>
      <c r="Z42" s="39"/>
      <c r="AA42" s="37"/>
      <c r="AB42" s="38"/>
      <c r="AC42" s="37"/>
      <c r="AD42" s="37"/>
      <c r="AE42" s="36"/>
      <c r="AF42" s="35" t="s">
        <v>5</v>
      </c>
      <c r="AG42" s="29">
        <v>4800000</v>
      </c>
      <c r="AH42" s="29">
        <v>161005000</v>
      </c>
      <c r="AI42" s="58"/>
      <c r="AJ42" s="58">
        <v>-725500</v>
      </c>
      <c r="AK42" s="58"/>
      <c r="AL42" s="58">
        <v>584200</v>
      </c>
      <c r="AM42" s="58"/>
      <c r="AN42" s="58"/>
      <c r="AO42" s="58"/>
      <c r="AP42" s="58"/>
      <c r="AQ42" s="58">
        <v>550400</v>
      </c>
      <c r="AR42" s="58"/>
      <c r="AS42" s="58"/>
      <c r="AT42" s="58"/>
      <c r="AU42" s="58"/>
      <c r="AV42" s="58"/>
      <c r="AW42" s="58"/>
      <c r="AX42" s="58">
        <v>940800</v>
      </c>
      <c r="AY42" s="58"/>
      <c r="AZ42" s="58"/>
      <c r="BA42" s="58"/>
      <c r="BB42" s="58"/>
      <c r="BC42" s="58"/>
      <c r="BD42" s="58"/>
      <c r="BE42" s="58"/>
      <c r="BF42" s="58"/>
      <c r="BG42" s="58">
        <v>-109100</v>
      </c>
      <c r="BH42" s="58"/>
      <c r="BI42" s="58"/>
      <c r="BJ42" s="58">
        <v>-33000</v>
      </c>
      <c r="BK42" s="65">
        <f t="shared" si="0"/>
        <v>162212800</v>
      </c>
      <c r="BL42" s="59"/>
    </row>
    <row r="43" spans="1:70" ht="12.75" customHeight="1" x14ac:dyDescent="0.2">
      <c r="A43" s="6"/>
      <c r="B43" s="34">
        <v>12010010</v>
      </c>
      <c r="C43" s="34" t="s">
        <v>145</v>
      </c>
      <c r="D43" s="34">
        <v>12010010</v>
      </c>
      <c r="E43" s="47" t="s">
        <v>75</v>
      </c>
      <c r="F43" s="46"/>
      <c r="G43" s="45" t="s">
        <v>153</v>
      </c>
      <c r="H43" s="40" t="s">
        <v>29</v>
      </c>
      <c r="I43" s="40" t="s">
        <v>28</v>
      </c>
      <c r="J43" s="44">
        <v>8420000</v>
      </c>
      <c r="K43" s="33"/>
      <c r="L43" s="29"/>
      <c r="M43" s="29"/>
      <c r="N43" s="29"/>
      <c r="O43" s="29"/>
      <c r="P43" s="29"/>
      <c r="Q43" s="29"/>
      <c r="R43" s="33"/>
      <c r="S43" s="43"/>
      <c r="T43" s="42"/>
      <c r="U43" s="42"/>
      <c r="V43" s="42"/>
      <c r="W43" s="29"/>
      <c r="X43" s="41"/>
      <c r="Y43" s="40"/>
      <c r="Z43" s="39"/>
      <c r="AA43" s="37"/>
      <c r="AB43" s="38"/>
      <c r="AC43" s="37"/>
      <c r="AD43" s="37"/>
      <c r="AE43" s="36"/>
      <c r="AF43" s="35"/>
      <c r="AG43" s="29"/>
      <c r="AH43" s="29"/>
      <c r="AI43" s="58"/>
      <c r="AJ43" s="58">
        <v>725500</v>
      </c>
      <c r="AK43" s="58"/>
      <c r="AL43" s="58"/>
      <c r="AM43" s="58"/>
      <c r="AN43" s="58"/>
      <c r="AO43" s="58"/>
      <c r="AP43" s="58">
        <v>550400</v>
      </c>
      <c r="AQ43" s="58">
        <v>-550400</v>
      </c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65">
        <f t="shared" si="0"/>
        <v>725500</v>
      </c>
      <c r="BL43" s="59"/>
    </row>
    <row r="44" spans="1:70" ht="12.75" customHeight="1" x14ac:dyDescent="0.2">
      <c r="A44" s="6"/>
      <c r="B44" s="34">
        <v>12010010</v>
      </c>
      <c r="C44" s="34" t="s">
        <v>145</v>
      </c>
      <c r="D44" s="34">
        <v>12010010</v>
      </c>
      <c r="E44" s="47" t="s">
        <v>75</v>
      </c>
      <c r="F44" s="46"/>
      <c r="G44" s="45" t="s">
        <v>153</v>
      </c>
      <c r="H44" s="40" t="s">
        <v>27</v>
      </c>
      <c r="I44" s="40" t="s">
        <v>26</v>
      </c>
      <c r="J44" s="44" t="s">
        <v>102</v>
      </c>
      <c r="K44" s="33"/>
      <c r="L44" s="29">
        <v>2400</v>
      </c>
      <c r="M44" s="29">
        <v>3600</v>
      </c>
      <c r="N44" s="29">
        <v>6000</v>
      </c>
      <c r="O44" s="29">
        <v>3600</v>
      </c>
      <c r="P44" s="29">
        <v>9600</v>
      </c>
      <c r="Q44" s="29">
        <v>3400</v>
      </c>
      <c r="R44" s="33" t="s">
        <v>1</v>
      </c>
      <c r="S44" s="43" t="s">
        <v>1</v>
      </c>
      <c r="T44" s="42"/>
      <c r="U44" s="42"/>
      <c r="V44" s="42"/>
      <c r="W44" s="29">
        <v>2400</v>
      </c>
      <c r="X44" s="41"/>
      <c r="Y44" s="40"/>
      <c r="Z44" s="39"/>
      <c r="AA44" s="37"/>
      <c r="AB44" s="38"/>
      <c r="AC44" s="37"/>
      <c r="AD44" s="37"/>
      <c r="AE44" s="36"/>
      <c r="AF44" s="35" t="s">
        <v>101</v>
      </c>
      <c r="AG44" s="29">
        <v>0</v>
      </c>
      <c r="AH44" s="29">
        <v>13000</v>
      </c>
      <c r="AI44" s="58"/>
      <c r="AJ44" s="58"/>
      <c r="AK44" s="58"/>
      <c r="AL44" s="58"/>
      <c r="AM44" s="58"/>
      <c r="AN44" s="58"/>
      <c r="AO44" s="58">
        <v>27837.15</v>
      </c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>
        <v>1127.92</v>
      </c>
      <c r="BF44" s="58"/>
      <c r="BG44" s="58"/>
      <c r="BH44" s="58"/>
      <c r="BI44" s="58"/>
      <c r="BJ44" s="58"/>
      <c r="BK44" s="58">
        <f t="shared" si="0"/>
        <v>41965.07</v>
      </c>
    </row>
    <row r="45" spans="1:70" ht="12.75" customHeight="1" x14ac:dyDescent="0.2">
      <c r="A45" s="6"/>
      <c r="B45" s="34">
        <v>12010010</v>
      </c>
      <c r="C45" s="34" t="s">
        <v>145</v>
      </c>
      <c r="D45" s="34">
        <v>12010010</v>
      </c>
      <c r="E45" s="47" t="s">
        <v>75</v>
      </c>
      <c r="F45" s="46"/>
      <c r="G45" s="45" t="s">
        <v>153</v>
      </c>
      <c r="H45" s="40" t="s">
        <v>27</v>
      </c>
      <c r="I45" s="40" t="s">
        <v>26</v>
      </c>
      <c r="J45" s="44" t="s">
        <v>72</v>
      </c>
      <c r="K45" s="33"/>
      <c r="L45" s="29">
        <v>60000</v>
      </c>
      <c r="M45" s="29">
        <v>50000</v>
      </c>
      <c r="N45" s="29">
        <v>110000</v>
      </c>
      <c r="O45" s="29">
        <v>45000</v>
      </c>
      <c r="P45" s="29">
        <v>155000</v>
      </c>
      <c r="Q45" s="29">
        <v>43600</v>
      </c>
      <c r="R45" s="33" t="s">
        <v>1</v>
      </c>
      <c r="S45" s="43" t="s">
        <v>1</v>
      </c>
      <c r="T45" s="42"/>
      <c r="U45" s="42"/>
      <c r="V45" s="42"/>
      <c r="W45" s="29">
        <v>60000</v>
      </c>
      <c r="X45" s="41"/>
      <c r="Y45" s="40"/>
      <c r="Z45" s="39"/>
      <c r="AA45" s="37"/>
      <c r="AB45" s="38"/>
      <c r="AC45" s="37"/>
      <c r="AD45" s="37"/>
      <c r="AE45" s="36"/>
      <c r="AF45" s="35" t="s">
        <v>71</v>
      </c>
      <c r="AG45" s="29">
        <v>15000</v>
      </c>
      <c r="AH45" s="29">
        <v>198600</v>
      </c>
      <c r="AI45" s="58"/>
      <c r="AJ45" s="58"/>
      <c r="AK45" s="58"/>
      <c r="AL45" s="58"/>
      <c r="AM45" s="58">
        <v>26400</v>
      </c>
      <c r="AN45" s="58"/>
      <c r="AO45" s="58"/>
      <c r="AP45" s="58">
        <v>72000</v>
      </c>
      <c r="AQ45" s="58">
        <v>25000</v>
      </c>
      <c r="AR45" s="58"/>
      <c r="AS45" s="58"/>
      <c r="AT45" s="58">
        <v>100000</v>
      </c>
      <c r="AU45" s="58">
        <v>170100</v>
      </c>
      <c r="AV45" s="58"/>
      <c r="AW45" s="58"/>
      <c r="AX45" s="58">
        <v>103600</v>
      </c>
      <c r="AY45" s="58"/>
      <c r="AZ45" s="58"/>
      <c r="BA45" s="58"/>
      <c r="BB45" s="58"/>
      <c r="BC45" s="58"/>
      <c r="BD45" s="58"/>
      <c r="BE45" s="58">
        <v>-27665.08</v>
      </c>
      <c r="BF45" s="58"/>
      <c r="BG45" s="58"/>
      <c r="BH45" s="58">
        <v>30000</v>
      </c>
      <c r="BI45" s="58"/>
      <c r="BJ45" s="58"/>
      <c r="BK45" s="58">
        <f t="shared" si="0"/>
        <v>698034.92</v>
      </c>
    </row>
    <row r="46" spans="1:70" ht="12.75" customHeight="1" x14ac:dyDescent="0.2">
      <c r="A46" s="6"/>
      <c r="B46" s="34">
        <v>12010010</v>
      </c>
      <c r="C46" s="34" t="s">
        <v>145</v>
      </c>
      <c r="D46" s="34">
        <v>12010010</v>
      </c>
      <c r="E46" s="47" t="s">
        <v>75</v>
      </c>
      <c r="F46" s="46"/>
      <c r="G46" s="45" t="s">
        <v>153</v>
      </c>
      <c r="H46" s="40" t="s">
        <v>27</v>
      </c>
      <c r="I46" s="40" t="s">
        <v>26</v>
      </c>
      <c r="J46" s="44" t="s">
        <v>70</v>
      </c>
      <c r="K46" s="33"/>
      <c r="L46" s="29">
        <v>820000</v>
      </c>
      <c r="M46" s="29">
        <v>960000</v>
      </c>
      <c r="N46" s="29">
        <v>1780000</v>
      </c>
      <c r="O46" s="29">
        <v>900000</v>
      </c>
      <c r="P46" s="29">
        <v>2680000</v>
      </c>
      <c r="Q46" s="29">
        <v>1277800</v>
      </c>
      <c r="R46" s="33" t="s">
        <v>1</v>
      </c>
      <c r="S46" s="43" t="s">
        <v>1</v>
      </c>
      <c r="T46" s="42"/>
      <c r="U46" s="42"/>
      <c r="V46" s="42"/>
      <c r="W46" s="29">
        <v>820000</v>
      </c>
      <c r="X46" s="41"/>
      <c r="Y46" s="40"/>
      <c r="Z46" s="39"/>
      <c r="AA46" s="37"/>
      <c r="AB46" s="38"/>
      <c r="AC46" s="37"/>
      <c r="AD46" s="37"/>
      <c r="AE46" s="36"/>
      <c r="AF46" s="35" t="s">
        <v>69</v>
      </c>
      <c r="AG46" s="29">
        <v>200000</v>
      </c>
      <c r="AH46" s="29">
        <v>3957800</v>
      </c>
      <c r="AI46" s="58"/>
      <c r="AJ46" s="58"/>
      <c r="AK46" s="58"/>
      <c r="AL46" s="58"/>
      <c r="AM46" s="58">
        <v>-26400</v>
      </c>
      <c r="AN46" s="58"/>
      <c r="AO46" s="58">
        <v>-13484.15</v>
      </c>
      <c r="AP46" s="58">
        <v>1070000</v>
      </c>
      <c r="AQ46" s="58">
        <v>-25000</v>
      </c>
      <c r="AR46" s="58"/>
      <c r="AS46" s="58"/>
      <c r="AT46" s="58">
        <v>-100000</v>
      </c>
      <c r="AU46" s="58">
        <v>1000000</v>
      </c>
      <c r="AV46" s="58"/>
      <c r="AW46" s="58"/>
      <c r="AX46" s="58">
        <v>347700</v>
      </c>
      <c r="AY46" s="58"/>
      <c r="AZ46" s="58"/>
      <c r="BA46" s="58">
        <v>200000</v>
      </c>
      <c r="BB46" s="58">
        <v>610000</v>
      </c>
      <c r="BC46" s="58"/>
      <c r="BD46" s="58"/>
      <c r="BE46" s="58">
        <v>210001.41</v>
      </c>
      <c r="BF46" s="58"/>
      <c r="BG46" s="58"/>
      <c r="BH46" s="58">
        <v>95000</v>
      </c>
      <c r="BI46" s="58">
        <v>-45000</v>
      </c>
      <c r="BJ46" s="58"/>
      <c r="BK46" s="58">
        <f t="shared" si="0"/>
        <v>7280617.2599999998</v>
      </c>
    </row>
    <row r="47" spans="1:70" ht="12.75" customHeight="1" x14ac:dyDescent="0.2">
      <c r="A47" s="6"/>
      <c r="B47" s="34">
        <v>12010010</v>
      </c>
      <c r="C47" s="34" t="s">
        <v>145</v>
      </c>
      <c r="D47" s="34">
        <v>12010010</v>
      </c>
      <c r="E47" s="47" t="s">
        <v>75</v>
      </c>
      <c r="F47" s="46"/>
      <c r="G47" s="45" t="s">
        <v>153</v>
      </c>
      <c r="H47" s="40" t="s">
        <v>27</v>
      </c>
      <c r="I47" s="40" t="s">
        <v>26</v>
      </c>
      <c r="J47" s="44" t="s">
        <v>68</v>
      </c>
      <c r="K47" s="33"/>
      <c r="L47" s="29">
        <v>300000</v>
      </c>
      <c r="M47" s="29">
        <v>300000</v>
      </c>
      <c r="N47" s="29">
        <v>600000</v>
      </c>
      <c r="O47" s="29">
        <v>240000</v>
      </c>
      <c r="P47" s="29">
        <v>840000</v>
      </c>
      <c r="Q47" s="29">
        <v>283900</v>
      </c>
      <c r="R47" s="33" t="s">
        <v>1</v>
      </c>
      <c r="S47" s="43" t="s">
        <v>1</v>
      </c>
      <c r="T47" s="42"/>
      <c r="U47" s="42"/>
      <c r="V47" s="42"/>
      <c r="W47" s="29">
        <v>300000</v>
      </c>
      <c r="X47" s="41"/>
      <c r="Y47" s="40"/>
      <c r="Z47" s="39"/>
      <c r="AA47" s="37"/>
      <c r="AB47" s="38"/>
      <c r="AC47" s="37"/>
      <c r="AD47" s="37"/>
      <c r="AE47" s="36"/>
      <c r="AF47" s="35" t="s">
        <v>67</v>
      </c>
      <c r="AG47" s="29">
        <v>100000</v>
      </c>
      <c r="AH47" s="29">
        <v>1123900</v>
      </c>
      <c r="AI47" s="58"/>
      <c r="AJ47" s="58"/>
      <c r="AK47" s="58"/>
      <c r="AL47" s="58"/>
      <c r="AM47" s="58"/>
      <c r="AN47" s="58"/>
      <c r="AO47" s="58"/>
      <c r="AP47" s="58">
        <v>673000</v>
      </c>
      <c r="AQ47" s="58"/>
      <c r="AR47" s="58"/>
      <c r="AS47" s="58"/>
      <c r="AT47" s="58"/>
      <c r="AU47" s="58">
        <v>335000</v>
      </c>
      <c r="AV47" s="58"/>
      <c r="AW47" s="58"/>
      <c r="AX47" s="58">
        <v>353300</v>
      </c>
      <c r="AY47" s="58"/>
      <c r="AZ47" s="58"/>
      <c r="BA47" s="58">
        <v>100000</v>
      </c>
      <c r="BB47" s="58"/>
      <c r="BC47" s="58"/>
      <c r="BD47" s="58"/>
      <c r="BE47" s="58">
        <v>-123241.29</v>
      </c>
      <c r="BF47" s="58"/>
      <c r="BG47" s="58"/>
      <c r="BH47" s="58">
        <v>-125000</v>
      </c>
      <c r="BI47" s="58"/>
      <c r="BJ47" s="58"/>
      <c r="BK47" s="58">
        <f t="shared" si="0"/>
        <v>2336958.71</v>
      </c>
    </row>
    <row r="48" spans="1:70" ht="12.75" customHeight="1" x14ac:dyDescent="0.2">
      <c r="A48" s="6"/>
      <c r="B48" s="34">
        <v>12010010</v>
      </c>
      <c r="C48" s="34" t="s">
        <v>145</v>
      </c>
      <c r="D48" s="34">
        <v>12010010</v>
      </c>
      <c r="E48" s="47" t="s">
        <v>75</v>
      </c>
      <c r="F48" s="46"/>
      <c r="G48" s="45" t="s">
        <v>153</v>
      </c>
      <c r="H48" s="40" t="s">
        <v>27</v>
      </c>
      <c r="I48" s="40" t="s">
        <v>26</v>
      </c>
      <c r="J48" s="44" t="s">
        <v>25</v>
      </c>
      <c r="K48" s="33"/>
      <c r="L48" s="29">
        <v>1130000</v>
      </c>
      <c r="M48" s="29">
        <v>3500000</v>
      </c>
      <c r="N48" s="29">
        <v>4630000</v>
      </c>
      <c r="O48" s="29">
        <v>1040000</v>
      </c>
      <c r="P48" s="29">
        <v>5670000</v>
      </c>
      <c r="Q48" s="29">
        <v>210000</v>
      </c>
      <c r="R48" s="33" t="s">
        <v>1</v>
      </c>
      <c r="S48" s="43" t="s">
        <v>1</v>
      </c>
      <c r="T48" s="42"/>
      <c r="U48" s="42"/>
      <c r="V48" s="42"/>
      <c r="W48" s="29">
        <v>1130000</v>
      </c>
      <c r="X48" s="41"/>
      <c r="Y48" s="40"/>
      <c r="Z48" s="39"/>
      <c r="AA48" s="37"/>
      <c r="AB48" s="38"/>
      <c r="AC48" s="37"/>
      <c r="AD48" s="37"/>
      <c r="AE48" s="36"/>
      <c r="AF48" s="35" t="s">
        <v>24</v>
      </c>
      <c r="AG48" s="29">
        <v>350000</v>
      </c>
      <c r="AH48" s="29">
        <v>5880000</v>
      </c>
      <c r="AI48" s="58"/>
      <c r="AJ48" s="58"/>
      <c r="AK48" s="58"/>
      <c r="AL48" s="58"/>
      <c r="AM48" s="58"/>
      <c r="AN48" s="58"/>
      <c r="AO48" s="58"/>
      <c r="AP48" s="58">
        <v>1680000</v>
      </c>
      <c r="AQ48" s="58"/>
      <c r="AR48" s="58"/>
      <c r="AS48" s="58"/>
      <c r="AT48" s="58"/>
      <c r="AU48" s="58">
        <v>-1505100</v>
      </c>
      <c r="AV48" s="58"/>
      <c r="AW48" s="58"/>
      <c r="AX48" s="58"/>
      <c r="AY48" s="58"/>
      <c r="AZ48" s="58"/>
      <c r="BA48" s="58"/>
      <c r="BB48" s="58"/>
      <c r="BC48" s="58"/>
      <c r="BD48" s="58"/>
      <c r="BE48" s="58">
        <v>-58775.96</v>
      </c>
      <c r="BF48" s="58"/>
      <c r="BG48" s="58"/>
      <c r="BH48" s="58"/>
      <c r="BI48" s="58">
        <v>45000</v>
      </c>
      <c r="BJ48" s="58"/>
      <c r="BK48" s="58">
        <f t="shared" si="0"/>
        <v>6041124.04</v>
      </c>
    </row>
    <row r="49" spans="1:64" ht="12.75" customHeight="1" x14ac:dyDescent="0.2">
      <c r="A49" s="6"/>
      <c r="B49" s="34">
        <v>12010010</v>
      </c>
      <c r="C49" s="34" t="s">
        <v>145</v>
      </c>
      <c r="D49" s="34">
        <v>12010010</v>
      </c>
      <c r="E49" s="47" t="s">
        <v>75</v>
      </c>
      <c r="F49" s="46"/>
      <c r="G49" s="45" t="s">
        <v>153</v>
      </c>
      <c r="H49" s="40" t="s">
        <v>27</v>
      </c>
      <c r="I49" s="40" t="s">
        <v>34</v>
      </c>
      <c r="J49" s="44" t="s">
        <v>33</v>
      </c>
      <c r="K49" s="33"/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15800</v>
      </c>
      <c r="R49" s="33" t="s">
        <v>1</v>
      </c>
      <c r="S49" s="43" t="s">
        <v>1</v>
      </c>
      <c r="T49" s="42"/>
      <c r="U49" s="42"/>
      <c r="V49" s="42"/>
      <c r="W49" s="29">
        <v>0</v>
      </c>
      <c r="X49" s="41"/>
      <c r="Y49" s="40"/>
      <c r="Z49" s="39"/>
      <c r="AA49" s="37"/>
      <c r="AB49" s="38"/>
      <c r="AC49" s="37"/>
      <c r="AD49" s="37"/>
      <c r="AE49" s="36"/>
      <c r="AF49" s="35" t="s">
        <v>32</v>
      </c>
      <c r="AG49" s="29">
        <v>0</v>
      </c>
      <c r="AH49" s="29">
        <v>15800</v>
      </c>
      <c r="AI49" s="58">
        <v>-15800</v>
      </c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>
        <f t="shared" si="0"/>
        <v>0</v>
      </c>
    </row>
    <row r="50" spans="1:64" ht="12.75" customHeight="1" x14ac:dyDescent="0.2">
      <c r="A50" s="6"/>
      <c r="B50" s="34">
        <v>12010010</v>
      </c>
      <c r="C50" s="34" t="s">
        <v>145</v>
      </c>
      <c r="D50" s="34">
        <v>12010010</v>
      </c>
      <c r="E50" s="47" t="s">
        <v>75</v>
      </c>
      <c r="F50" s="46"/>
      <c r="G50" s="45" t="s">
        <v>153</v>
      </c>
      <c r="H50" s="40" t="s">
        <v>27</v>
      </c>
      <c r="I50" s="40">
        <v>296</v>
      </c>
      <c r="J50" s="44" t="s">
        <v>33</v>
      </c>
      <c r="K50" s="33"/>
      <c r="L50" s="29"/>
      <c r="M50" s="29"/>
      <c r="N50" s="29"/>
      <c r="O50" s="29"/>
      <c r="P50" s="29"/>
      <c r="Q50" s="29"/>
      <c r="R50" s="33"/>
      <c r="S50" s="43"/>
      <c r="T50" s="42"/>
      <c r="U50" s="42"/>
      <c r="V50" s="42"/>
      <c r="W50" s="29"/>
      <c r="X50" s="41"/>
      <c r="Y50" s="40"/>
      <c r="Z50" s="39"/>
      <c r="AA50" s="37"/>
      <c r="AB50" s="38"/>
      <c r="AC50" s="37"/>
      <c r="AD50" s="37"/>
      <c r="AE50" s="36"/>
      <c r="AF50" s="35"/>
      <c r="AG50" s="29"/>
      <c r="AH50" s="29"/>
      <c r="AI50" s="58">
        <v>15800</v>
      </c>
      <c r="AJ50" s="58"/>
      <c r="AK50" s="58"/>
      <c r="AL50" s="58"/>
      <c r="AM50" s="58"/>
      <c r="AN50" s="58"/>
      <c r="AO50" s="58">
        <v>-15800</v>
      </c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>
        <f t="shared" si="0"/>
        <v>0</v>
      </c>
    </row>
    <row r="51" spans="1:64" ht="12.75" customHeight="1" x14ac:dyDescent="0.2">
      <c r="A51" s="6"/>
      <c r="B51" s="34">
        <v>12010010</v>
      </c>
      <c r="C51" s="34" t="s">
        <v>145</v>
      </c>
      <c r="D51" s="34">
        <v>12010010</v>
      </c>
      <c r="E51" s="47" t="s">
        <v>75</v>
      </c>
      <c r="F51" s="46"/>
      <c r="G51" s="45" t="s">
        <v>153</v>
      </c>
      <c r="H51" s="40" t="s">
        <v>27</v>
      </c>
      <c r="I51" s="40">
        <v>226</v>
      </c>
      <c r="J51" s="44">
        <v>460000</v>
      </c>
      <c r="K51" s="33"/>
      <c r="L51" s="29"/>
      <c r="M51" s="29"/>
      <c r="N51" s="29"/>
      <c r="O51" s="29"/>
      <c r="P51" s="29"/>
      <c r="Q51" s="29"/>
      <c r="R51" s="33"/>
      <c r="S51" s="43"/>
      <c r="T51" s="42"/>
      <c r="U51" s="42"/>
      <c r="V51" s="42"/>
      <c r="W51" s="29"/>
      <c r="X51" s="41"/>
      <c r="Y51" s="40"/>
      <c r="Z51" s="39"/>
      <c r="AA51" s="37"/>
      <c r="AB51" s="38"/>
      <c r="AC51" s="37"/>
      <c r="AD51" s="37"/>
      <c r="AE51" s="36"/>
      <c r="AF51" s="35"/>
      <c r="AG51" s="29"/>
      <c r="AH51" s="29"/>
      <c r="AI51" s="58"/>
      <c r="AJ51" s="58"/>
      <c r="AK51" s="58"/>
      <c r="AL51" s="58"/>
      <c r="AM51" s="58"/>
      <c r="AN51" s="58"/>
      <c r="AO51" s="58">
        <v>1447</v>
      </c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>
        <v>-1447</v>
      </c>
      <c r="BF51" s="58"/>
      <c r="BG51" s="58"/>
      <c r="BH51" s="58"/>
      <c r="BI51" s="58"/>
      <c r="BJ51" s="58"/>
      <c r="BK51" s="58">
        <f t="shared" si="0"/>
        <v>0</v>
      </c>
    </row>
    <row r="52" spans="1:64" ht="12.75" customHeight="1" x14ac:dyDescent="0.2">
      <c r="A52" s="6"/>
      <c r="B52" s="34">
        <v>12010010</v>
      </c>
      <c r="C52" s="34" t="s">
        <v>145</v>
      </c>
      <c r="D52" s="34">
        <v>12010010</v>
      </c>
      <c r="E52" s="47" t="s">
        <v>75</v>
      </c>
      <c r="F52" s="46"/>
      <c r="G52" s="45" t="s">
        <v>153</v>
      </c>
      <c r="H52" s="40" t="s">
        <v>20</v>
      </c>
      <c r="I52" s="40" t="s">
        <v>19</v>
      </c>
      <c r="J52" s="44" t="s">
        <v>6</v>
      </c>
      <c r="K52" s="33"/>
      <c r="L52" s="29">
        <v>8500000</v>
      </c>
      <c r="M52" s="29">
        <v>11800000</v>
      </c>
      <c r="N52" s="29">
        <v>20300000</v>
      </c>
      <c r="O52" s="29">
        <v>10200000</v>
      </c>
      <c r="P52" s="29">
        <v>30500000</v>
      </c>
      <c r="Q52" s="29">
        <v>11297000</v>
      </c>
      <c r="R52" s="33" t="s">
        <v>1</v>
      </c>
      <c r="S52" s="43" t="s">
        <v>1</v>
      </c>
      <c r="T52" s="42"/>
      <c r="U52" s="42"/>
      <c r="V52" s="42"/>
      <c r="W52" s="29">
        <v>8500000</v>
      </c>
      <c r="X52" s="41"/>
      <c r="Y52" s="40"/>
      <c r="Z52" s="39"/>
      <c r="AA52" s="37"/>
      <c r="AB52" s="38"/>
      <c r="AC52" s="37"/>
      <c r="AD52" s="37"/>
      <c r="AE52" s="36"/>
      <c r="AF52" s="35" t="s">
        <v>5</v>
      </c>
      <c r="AG52" s="29">
        <v>0</v>
      </c>
      <c r="AH52" s="29">
        <v>41797000</v>
      </c>
      <c r="AI52" s="58"/>
      <c r="AJ52" s="58"/>
      <c r="AK52" s="58"/>
      <c r="AL52" s="58">
        <v>176400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>
        <v>2284300</v>
      </c>
      <c r="AY52" s="58"/>
      <c r="AZ52" s="58"/>
      <c r="BA52" s="58">
        <v>-300000</v>
      </c>
      <c r="BB52" s="58"/>
      <c r="BC52" s="58"/>
      <c r="BD52" s="58"/>
      <c r="BE52" s="58"/>
      <c r="BF52" s="58"/>
      <c r="BG52" s="58">
        <v>109100</v>
      </c>
      <c r="BH52" s="58"/>
      <c r="BI52" s="58"/>
      <c r="BJ52" s="58">
        <v>33000</v>
      </c>
      <c r="BK52" s="58">
        <f t="shared" si="0"/>
        <v>44099800</v>
      </c>
      <c r="BL52" s="59"/>
    </row>
    <row r="53" spans="1:64" ht="12.75" customHeight="1" x14ac:dyDescent="0.2">
      <c r="A53" s="6"/>
      <c r="B53" s="34">
        <v>12010010</v>
      </c>
      <c r="C53" s="34" t="s">
        <v>145</v>
      </c>
      <c r="D53" s="34">
        <v>12010010</v>
      </c>
      <c r="E53" s="47" t="s">
        <v>75</v>
      </c>
      <c r="F53" s="46"/>
      <c r="G53" s="45" t="s">
        <v>153</v>
      </c>
      <c r="H53" s="40" t="s">
        <v>40</v>
      </c>
      <c r="I53" s="40" t="s">
        <v>63</v>
      </c>
      <c r="J53" s="44" t="s">
        <v>6</v>
      </c>
      <c r="K53" s="33"/>
      <c r="L53" s="29">
        <v>262500</v>
      </c>
      <c r="M53" s="29">
        <v>0</v>
      </c>
      <c r="N53" s="29">
        <v>262500</v>
      </c>
      <c r="O53" s="29">
        <v>0</v>
      </c>
      <c r="P53" s="29">
        <v>262500</v>
      </c>
      <c r="Q53" s="29">
        <v>0</v>
      </c>
      <c r="R53" s="33" t="s">
        <v>1</v>
      </c>
      <c r="S53" s="43" t="s">
        <v>1</v>
      </c>
      <c r="T53" s="42"/>
      <c r="U53" s="42"/>
      <c r="V53" s="42"/>
      <c r="W53" s="29">
        <v>262500</v>
      </c>
      <c r="X53" s="41"/>
      <c r="Y53" s="40"/>
      <c r="Z53" s="39"/>
      <c r="AA53" s="37"/>
      <c r="AB53" s="38"/>
      <c r="AC53" s="37"/>
      <c r="AD53" s="37"/>
      <c r="AE53" s="36"/>
      <c r="AF53" s="35" t="s">
        <v>5</v>
      </c>
      <c r="AG53" s="29">
        <v>0</v>
      </c>
      <c r="AH53" s="29">
        <v>262500</v>
      </c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>
        <f t="shared" si="0"/>
        <v>262500</v>
      </c>
    </row>
    <row r="54" spans="1:64" ht="12.75" customHeight="1" x14ac:dyDescent="0.2">
      <c r="A54" s="6"/>
      <c r="B54" s="34">
        <v>12010010</v>
      </c>
      <c r="C54" s="34" t="s">
        <v>145</v>
      </c>
      <c r="D54" s="34">
        <v>12010010</v>
      </c>
      <c r="E54" s="47" t="s">
        <v>75</v>
      </c>
      <c r="F54" s="46"/>
      <c r="G54" s="45" t="s">
        <v>153</v>
      </c>
      <c r="H54" s="40" t="s">
        <v>40</v>
      </c>
      <c r="I54" s="40" t="s">
        <v>46</v>
      </c>
      <c r="J54" s="44" t="s">
        <v>48</v>
      </c>
      <c r="K54" s="33"/>
      <c r="L54" s="29">
        <v>125000</v>
      </c>
      <c r="M54" s="29">
        <v>80000</v>
      </c>
      <c r="N54" s="29">
        <v>205000</v>
      </c>
      <c r="O54" s="29">
        <v>37000</v>
      </c>
      <c r="P54" s="29">
        <v>242000</v>
      </c>
      <c r="Q54" s="29">
        <v>12400</v>
      </c>
      <c r="R54" s="33" t="s">
        <v>1</v>
      </c>
      <c r="S54" s="43" t="s">
        <v>1</v>
      </c>
      <c r="T54" s="42"/>
      <c r="U54" s="42"/>
      <c r="V54" s="42"/>
      <c r="W54" s="29">
        <v>125000</v>
      </c>
      <c r="X54" s="41"/>
      <c r="Y54" s="40"/>
      <c r="Z54" s="39"/>
      <c r="AA54" s="37"/>
      <c r="AB54" s="38"/>
      <c r="AC54" s="37"/>
      <c r="AD54" s="37"/>
      <c r="AE54" s="36"/>
      <c r="AF54" s="35" t="s">
        <v>47</v>
      </c>
      <c r="AG54" s="29">
        <v>50000</v>
      </c>
      <c r="AH54" s="29">
        <v>254400</v>
      </c>
      <c r="AI54" s="58"/>
      <c r="AJ54" s="58"/>
      <c r="AK54" s="58"/>
      <c r="AL54" s="58">
        <v>396800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>
        <f t="shared" si="0"/>
        <v>651200</v>
      </c>
    </row>
    <row r="55" spans="1:64" ht="12.75" customHeight="1" x14ac:dyDescent="0.2">
      <c r="A55" s="6"/>
      <c r="B55" s="34">
        <v>12010010</v>
      </c>
      <c r="C55" s="34" t="s">
        <v>145</v>
      </c>
      <c r="D55" s="34">
        <v>12010010</v>
      </c>
      <c r="E55" s="47" t="s">
        <v>75</v>
      </c>
      <c r="F55" s="46"/>
      <c r="G55" s="45" t="s">
        <v>153</v>
      </c>
      <c r="H55" s="40">
        <v>321</v>
      </c>
      <c r="I55" s="40">
        <v>263</v>
      </c>
      <c r="J55" s="60" t="s">
        <v>163</v>
      </c>
      <c r="K55" s="33"/>
      <c r="L55" s="29">
        <v>125000</v>
      </c>
      <c r="M55" s="29">
        <v>80000</v>
      </c>
      <c r="N55" s="29">
        <v>205000</v>
      </c>
      <c r="O55" s="29">
        <v>37000</v>
      </c>
      <c r="P55" s="29">
        <v>242000</v>
      </c>
      <c r="Q55" s="29">
        <v>12400</v>
      </c>
      <c r="R55" s="33" t="s">
        <v>1</v>
      </c>
      <c r="S55" s="43" t="s">
        <v>1</v>
      </c>
      <c r="T55" s="42"/>
      <c r="U55" s="42"/>
      <c r="V55" s="42"/>
      <c r="W55" s="29">
        <v>125000</v>
      </c>
      <c r="X55" s="41"/>
      <c r="Y55" s="40"/>
      <c r="Z55" s="39"/>
      <c r="AA55" s="37"/>
      <c r="AB55" s="38"/>
      <c r="AC55" s="37"/>
      <c r="AD55" s="37"/>
      <c r="AE55" s="36"/>
      <c r="AF55" s="35" t="s">
        <v>47</v>
      </c>
      <c r="AG55" s="29">
        <v>50000</v>
      </c>
      <c r="AH55" s="29">
        <v>0</v>
      </c>
      <c r="AI55" s="58"/>
      <c r="AJ55" s="58"/>
      <c r="AK55" s="58"/>
      <c r="AL55" s="58">
        <v>1064200</v>
      </c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>
        <v>-20100</v>
      </c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65">
        <f t="shared" si="0"/>
        <v>1044100</v>
      </c>
    </row>
    <row r="56" spans="1:64" ht="12.75" customHeight="1" x14ac:dyDescent="0.2">
      <c r="A56" s="6"/>
      <c r="B56" s="34">
        <v>12010010</v>
      </c>
      <c r="C56" s="34" t="s">
        <v>145</v>
      </c>
      <c r="D56" s="34">
        <v>12010010</v>
      </c>
      <c r="E56" s="47" t="s">
        <v>75</v>
      </c>
      <c r="F56" s="46"/>
      <c r="G56" s="45" t="s">
        <v>153</v>
      </c>
      <c r="H56" s="40" t="s">
        <v>35</v>
      </c>
      <c r="I56" s="40" t="s">
        <v>34</v>
      </c>
      <c r="J56" s="44" t="s">
        <v>33</v>
      </c>
      <c r="K56" s="33"/>
      <c r="L56" s="29">
        <v>0</v>
      </c>
      <c r="M56" s="29">
        <v>716800</v>
      </c>
      <c r="N56" s="29">
        <v>716800</v>
      </c>
      <c r="O56" s="29">
        <v>716800</v>
      </c>
      <c r="P56" s="29">
        <v>1433600</v>
      </c>
      <c r="Q56" s="29">
        <v>1433700</v>
      </c>
      <c r="R56" s="33" t="s">
        <v>1</v>
      </c>
      <c r="S56" s="43" t="s">
        <v>1</v>
      </c>
      <c r="T56" s="42"/>
      <c r="U56" s="42"/>
      <c r="V56" s="42"/>
      <c r="W56" s="29">
        <v>0</v>
      </c>
      <c r="X56" s="41"/>
      <c r="Y56" s="40"/>
      <c r="Z56" s="39"/>
      <c r="AA56" s="37"/>
      <c r="AB56" s="38"/>
      <c r="AC56" s="37"/>
      <c r="AD56" s="37"/>
      <c r="AE56" s="36"/>
      <c r="AF56" s="35" t="s">
        <v>32</v>
      </c>
      <c r="AG56" s="29">
        <v>0</v>
      </c>
      <c r="AH56" s="29">
        <v>2867300</v>
      </c>
      <c r="AI56" s="58">
        <v>-2867300</v>
      </c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65">
        <f>SUM(AH56:BJ56)</f>
        <v>0</v>
      </c>
    </row>
    <row r="57" spans="1:64" ht="12.75" customHeight="1" x14ac:dyDescent="0.2">
      <c r="A57" s="6"/>
      <c r="B57" s="34">
        <v>12010010</v>
      </c>
      <c r="C57" s="34" t="s">
        <v>145</v>
      </c>
      <c r="D57" s="34">
        <v>12010010</v>
      </c>
      <c r="E57" s="47" t="s">
        <v>75</v>
      </c>
      <c r="F57" s="46"/>
      <c r="G57" s="45" t="s">
        <v>153</v>
      </c>
      <c r="H57" s="40" t="s">
        <v>35</v>
      </c>
      <c r="I57" s="40">
        <v>291</v>
      </c>
      <c r="J57" s="44" t="s">
        <v>33</v>
      </c>
      <c r="K57" s="33"/>
      <c r="L57" s="29"/>
      <c r="M57" s="29"/>
      <c r="N57" s="29"/>
      <c r="O57" s="29"/>
      <c r="P57" s="29"/>
      <c r="Q57" s="29"/>
      <c r="R57" s="33"/>
      <c r="S57" s="43"/>
      <c r="T57" s="42"/>
      <c r="U57" s="42"/>
      <c r="V57" s="42"/>
      <c r="W57" s="29"/>
      <c r="X57" s="41"/>
      <c r="Y57" s="40"/>
      <c r="Z57" s="39"/>
      <c r="AA57" s="37"/>
      <c r="AB57" s="38"/>
      <c r="AC57" s="37"/>
      <c r="AD57" s="37"/>
      <c r="AE57" s="36"/>
      <c r="AF57" s="35"/>
      <c r="AG57" s="29"/>
      <c r="AH57" s="29"/>
      <c r="AI57" s="58">
        <v>2867300</v>
      </c>
      <c r="AJ57" s="58"/>
      <c r="AK57" s="58"/>
      <c r="AL57" s="58">
        <v>-916600</v>
      </c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>
        <v>-1619900</v>
      </c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65">
        <f t="shared" si="0"/>
        <v>330800</v>
      </c>
    </row>
    <row r="58" spans="1:64" ht="12.75" customHeight="1" x14ac:dyDescent="0.2">
      <c r="A58" s="6"/>
      <c r="B58" s="34">
        <v>12010010</v>
      </c>
      <c r="C58" s="34" t="s">
        <v>145</v>
      </c>
      <c r="D58" s="34">
        <v>12010010</v>
      </c>
      <c r="E58" s="47" t="s">
        <v>75</v>
      </c>
      <c r="F58" s="46"/>
      <c r="G58" s="45" t="s">
        <v>153</v>
      </c>
      <c r="H58" s="40" t="s">
        <v>85</v>
      </c>
      <c r="I58" s="40" t="s">
        <v>34</v>
      </c>
      <c r="J58" s="44" t="s">
        <v>33</v>
      </c>
      <c r="K58" s="33"/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10000</v>
      </c>
      <c r="R58" s="33" t="s">
        <v>1</v>
      </c>
      <c r="S58" s="43" t="s">
        <v>1</v>
      </c>
      <c r="T58" s="42"/>
      <c r="U58" s="42"/>
      <c r="V58" s="42"/>
      <c r="W58" s="29">
        <v>0</v>
      </c>
      <c r="X58" s="41"/>
      <c r="Y58" s="40"/>
      <c r="Z58" s="39"/>
      <c r="AA58" s="37"/>
      <c r="AB58" s="38"/>
      <c r="AC58" s="37"/>
      <c r="AD58" s="37"/>
      <c r="AE58" s="36"/>
      <c r="AF58" s="35" t="s">
        <v>32</v>
      </c>
      <c r="AG58" s="29">
        <v>0</v>
      </c>
      <c r="AH58" s="29">
        <v>10000</v>
      </c>
      <c r="AI58" s="58">
        <v>-10000</v>
      </c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65">
        <f t="shared" si="0"/>
        <v>0</v>
      </c>
    </row>
    <row r="59" spans="1:64" ht="12.75" customHeight="1" x14ac:dyDescent="0.2">
      <c r="A59" s="6"/>
      <c r="B59" s="34">
        <v>12010010</v>
      </c>
      <c r="C59" s="34" t="s">
        <v>145</v>
      </c>
      <c r="D59" s="34">
        <v>12010010</v>
      </c>
      <c r="E59" s="47" t="s">
        <v>75</v>
      </c>
      <c r="F59" s="46"/>
      <c r="G59" s="45" t="s">
        <v>153</v>
      </c>
      <c r="H59" s="40" t="s">
        <v>85</v>
      </c>
      <c r="I59" s="40">
        <v>291</v>
      </c>
      <c r="J59" s="44" t="s">
        <v>33</v>
      </c>
      <c r="K59" s="33"/>
      <c r="L59" s="29"/>
      <c r="M59" s="29"/>
      <c r="N59" s="29"/>
      <c r="O59" s="29"/>
      <c r="P59" s="29"/>
      <c r="Q59" s="29"/>
      <c r="R59" s="33"/>
      <c r="S59" s="43"/>
      <c r="T59" s="42"/>
      <c r="U59" s="42"/>
      <c r="V59" s="42"/>
      <c r="W59" s="29"/>
      <c r="X59" s="41"/>
      <c r="Y59" s="40"/>
      <c r="Z59" s="39"/>
      <c r="AA59" s="37"/>
      <c r="AB59" s="38"/>
      <c r="AC59" s="37"/>
      <c r="AD59" s="37"/>
      <c r="AE59" s="36"/>
      <c r="AF59" s="35"/>
      <c r="AG59" s="29"/>
      <c r="AH59" s="29"/>
      <c r="AI59" s="58">
        <v>10000</v>
      </c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65">
        <f t="shared" si="0"/>
        <v>10000</v>
      </c>
    </row>
    <row r="60" spans="1:64" ht="12.75" customHeight="1" x14ac:dyDescent="0.2">
      <c r="A60" s="6"/>
      <c r="B60" s="34">
        <v>12010010</v>
      </c>
      <c r="C60" s="34" t="s">
        <v>145</v>
      </c>
      <c r="D60" s="34">
        <v>12010010</v>
      </c>
      <c r="E60" s="47" t="s">
        <v>75</v>
      </c>
      <c r="F60" s="46"/>
      <c r="G60" s="45" t="s">
        <v>77</v>
      </c>
      <c r="H60" s="40" t="s">
        <v>29</v>
      </c>
      <c r="I60" s="40" t="s">
        <v>28</v>
      </c>
      <c r="J60" s="44" t="s">
        <v>6</v>
      </c>
      <c r="K60" s="33"/>
      <c r="L60" s="29">
        <v>540000</v>
      </c>
      <c r="M60" s="29">
        <v>940000</v>
      </c>
      <c r="N60" s="29">
        <v>1480000</v>
      </c>
      <c r="O60" s="29">
        <v>750000</v>
      </c>
      <c r="P60" s="29">
        <v>2230000</v>
      </c>
      <c r="Q60" s="29">
        <v>1382900</v>
      </c>
      <c r="R60" s="33" t="s">
        <v>1</v>
      </c>
      <c r="S60" s="43" t="s">
        <v>1</v>
      </c>
      <c r="T60" s="42"/>
      <c r="U60" s="42"/>
      <c r="V60" s="42"/>
      <c r="W60" s="29">
        <v>540000</v>
      </c>
      <c r="X60" s="41"/>
      <c r="Y60" s="40"/>
      <c r="Z60" s="39"/>
      <c r="AA60" s="37"/>
      <c r="AB60" s="38"/>
      <c r="AC60" s="37"/>
      <c r="AD60" s="37"/>
      <c r="AE60" s="36"/>
      <c r="AF60" s="35" t="s">
        <v>5</v>
      </c>
      <c r="AG60" s="29">
        <v>100000</v>
      </c>
      <c r="AH60" s="29">
        <v>3612900</v>
      </c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>
        <v>-41231</v>
      </c>
      <c r="BG60" s="58"/>
      <c r="BH60" s="58"/>
      <c r="BI60" s="58"/>
      <c r="BJ60" s="58"/>
      <c r="BK60" s="58">
        <f t="shared" si="0"/>
        <v>3571669</v>
      </c>
    </row>
    <row r="61" spans="1:64" ht="12.75" customHeight="1" x14ac:dyDescent="0.2">
      <c r="A61" s="6"/>
      <c r="B61" s="34">
        <v>12010010</v>
      </c>
      <c r="C61" s="34" t="s">
        <v>145</v>
      </c>
      <c r="D61" s="34">
        <v>12010010</v>
      </c>
      <c r="E61" s="47" t="s">
        <v>75</v>
      </c>
      <c r="F61" s="46"/>
      <c r="G61" s="45" t="s">
        <v>77</v>
      </c>
      <c r="H61" s="40" t="s">
        <v>27</v>
      </c>
      <c r="I61" s="40" t="s">
        <v>26</v>
      </c>
      <c r="J61" s="44" t="s">
        <v>25</v>
      </c>
      <c r="K61" s="33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33" t="s">
        <v>1</v>
      </c>
      <c r="S61" s="43" t="s">
        <v>1</v>
      </c>
      <c r="T61" s="42"/>
      <c r="U61" s="42"/>
      <c r="V61" s="42"/>
      <c r="W61" s="29">
        <v>0</v>
      </c>
      <c r="X61" s="41"/>
      <c r="Y61" s="40"/>
      <c r="Z61" s="39"/>
      <c r="AA61" s="37"/>
      <c r="AB61" s="38"/>
      <c r="AC61" s="37"/>
      <c r="AD61" s="37"/>
      <c r="AE61" s="36"/>
      <c r="AF61" s="35" t="s">
        <v>24</v>
      </c>
      <c r="AG61" s="29">
        <v>0</v>
      </c>
      <c r="AH61" s="29">
        <v>0</v>
      </c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>
        <v>41231</v>
      </c>
      <c r="BG61" s="58"/>
      <c r="BH61" s="58"/>
      <c r="BI61" s="58"/>
      <c r="BJ61" s="58"/>
      <c r="BK61" s="58">
        <f t="shared" si="0"/>
        <v>41231</v>
      </c>
    </row>
    <row r="62" spans="1:64" ht="12.75" customHeight="1" x14ac:dyDescent="0.2">
      <c r="A62" s="6"/>
      <c r="B62" s="34">
        <v>12010010</v>
      </c>
      <c r="C62" s="34" t="s">
        <v>145</v>
      </c>
      <c r="D62" s="34">
        <v>12010010</v>
      </c>
      <c r="E62" s="47" t="s">
        <v>75</v>
      </c>
      <c r="F62" s="46"/>
      <c r="G62" s="45" t="s">
        <v>77</v>
      </c>
      <c r="H62" s="40" t="s">
        <v>20</v>
      </c>
      <c r="I62" s="40" t="s">
        <v>19</v>
      </c>
      <c r="J62" s="44" t="s">
        <v>6</v>
      </c>
      <c r="K62" s="33"/>
      <c r="L62" s="29">
        <v>130000</v>
      </c>
      <c r="M62" s="29">
        <v>195000</v>
      </c>
      <c r="N62" s="29">
        <v>325000</v>
      </c>
      <c r="O62" s="29">
        <v>136000</v>
      </c>
      <c r="P62" s="29">
        <v>461000</v>
      </c>
      <c r="Q62" s="29">
        <v>218800</v>
      </c>
      <c r="R62" s="33" t="s">
        <v>1</v>
      </c>
      <c r="S62" s="43" t="s">
        <v>1</v>
      </c>
      <c r="T62" s="42"/>
      <c r="U62" s="42"/>
      <c r="V62" s="42"/>
      <c r="W62" s="29">
        <v>130000</v>
      </c>
      <c r="X62" s="41"/>
      <c r="Y62" s="40"/>
      <c r="Z62" s="39"/>
      <c r="AA62" s="37"/>
      <c r="AB62" s="38"/>
      <c r="AC62" s="37"/>
      <c r="AD62" s="37"/>
      <c r="AE62" s="36"/>
      <c r="AF62" s="35" t="s">
        <v>5</v>
      </c>
      <c r="AG62" s="29">
        <v>0</v>
      </c>
      <c r="AH62" s="29">
        <v>679800</v>
      </c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>
        <f t="shared" si="0"/>
        <v>679800</v>
      </c>
    </row>
    <row r="63" spans="1:64" ht="12.75" customHeight="1" x14ac:dyDescent="0.2">
      <c r="A63" s="6"/>
      <c r="B63" s="34">
        <v>12010010</v>
      </c>
      <c r="C63" s="34" t="s">
        <v>145</v>
      </c>
      <c r="D63" s="34">
        <v>12010010</v>
      </c>
      <c r="E63" s="47" t="s">
        <v>22</v>
      </c>
      <c r="F63" s="46"/>
      <c r="G63" s="45" t="s">
        <v>152</v>
      </c>
      <c r="H63" s="40" t="s">
        <v>151</v>
      </c>
      <c r="I63" s="40">
        <v>290</v>
      </c>
      <c r="J63" s="44" t="s">
        <v>33</v>
      </c>
      <c r="K63" s="33"/>
      <c r="L63" s="29"/>
      <c r="M63" s="29"/>
      <c r="N63" s="29"/>
      <c r="O63" s="29"/>
      <c r="P63" s="29"/>
      <c r="Q63" s="29"/>
      <c r="R63" s="33"/>
      <c r="S63" s="43"/>
      <c r="T63" s="42"/>
      <c r="U63" s="42"/>
      <c r="V63" s="42"/>
      <c r="W63" s="29"/>
      <c r="X63" s="41"/>
      <c r="Y63" s="40"/>
      <c r="Z63" s="39"/>
      <c r="AA63" s="37"/>
      <c r="AB63" s="38"/>
      <c r="AC63" s="37"/>
      <c r="AD63" s="37"/>
      <c r="AE63" s="36"/>
      <c r="AF63" s="35"/>
      <c r="AG63" s="29"/>
      <c r="AH63" s="29">
        <v>1040000</v>
      </c>
      <c r="AI63" s="58">
        <v>-1040000</v>
      </c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65">
        <f t="shared" si="0"/>
        <v>0</v>
      </c>
    </row>
    <row r="64" spans="1:64" ht="12.75" customHeight="1" x14ac:dyDescent="0.2">
      <c r="A64" s="6"/>
      <c r="B64" s="34">
        <v>12010010</v>
      </c>
      <c r="C64" s="34" t="s">
        <v>145</v>
      </c>
      <c r="D64" s="34">
        <v>12010010</v>
      </c>
      <c r="E64" s="47" t="s">
        <v>22</v>
      </c>
      <c r="F64" s="46"/>
      <c r="G64" s="45" t="s">
        <v>152</v>
      </c>
      <c r="H64" s="40" t="s">
        <v>151</v>
      </c>
      <c r="I64" s="40">
        <v>296</v>
      </c>
      <c r="J64" s="44" t="s">
        <v>33</v>
      </c>
      <c r="K64" s="33"/>
      <c r="L64" s="29">
        <v>250000</v>
      </c>
      <c r="M64" s="29">
        <v>250000</v>
      </c>
      <c r="N64" s="29">
        <v>500000</v>
      </c>
      <c r="O64" s="29">
        <v>290000</v>
      </c>
      <c r="P64" s="29">
        <v>790000</v>
      </c>
      <c r="Q64" s="29">
        <v>250000</v>
      </c>
      <c r="R64" s="33" t="s">
        <v>1</v>
      </c>
      <c r="S64" s="43" t="s">
        <v>1</v>
      </c>
      <c r="T64" s="42"/>
      <c r="U64" s="42"/>
      <c r="V64" s="42"/>
      <c r="W64" s="29">
        <v>250000</v>
      </c>
      <c r="X64" s="41"/>
      <c r="Y64" s="40"/>
      <c r="Z64" s="39"/>
      <c r="AA64" s="37"/>
      <c r="AB64" s="38"/>
      <c r="AC64" s="37"/>
      <c r="AD64" s="37"/>
      <c r="AE64" s="36"/>
      <c r="AF64" s="35" t="s">
        <v>32</v>
      </c>
      <c r="AG64" s="29">
        <v>0</v>
      </c>
      <c r="AH64" s="29">
        <v>0</v>
      </c>
      <c r="AI64" s="58">
        <v>1040000</v>
      </c>
      <c r="AJ64" s="58"/>
      <c r="AK64" s="58"/>
      <c r="AL64" s="58">
        <v>2000000</v>
      </c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65">
        <f t="shared" si="0"/>
        <v>3040000</v>
      </c>
    </row>
    <row r="65" spans="1:63" ht="12.75" customHeight="1" x14ac:dyDescent="0.2">
      <c r="A65" s="6"/>
      <c r="B65" s="34">
        <v>12010010</v>
      </c>
      <c r="C65" s="34" t="s">
        <v>145</v>
      </c>
      <c r="D65" s="34">
        <v>12010010</v>
      </c>
      <c r="E65" s="47" t="s">
        <v>22</v>
      </c>
      <c r="F65" s="46"/>
      <c r="G65" s="45" t="s">
        <v>150</v>
      </c>
      <c r="H65" s="40" t="s">
        <v>147</v>
      </c>
      <c r="I65" s="40" t="s">
        <v>146</v>
      </c>
      <c r="J65" s="44" t="s">
        <v>6</v>
      </c>
      <c r="K65" s="33"/>
      <c r="L65" s="29">
        <v>1069900</v>
      </c>
      <c r="M65" s="29">
        <v>295000</v>
      </c>
      <c r="N65" s="29">
        <v>1364900</v>
      </c>
      <c r="O65" s="29">
        <v>295000</v>
      </c>
      <c r="P65" s="29">
        <v>1659900</v>
      </c>
      <c r="Q65" s="29">
        <v>356100</v>
      </c>
      <c r="R65" s="33" t="s">
        <v>1</v>
      </c>
      <c r="S65" s="43" t="s">
        <v>1</v>
      </c>
      <c r="T65" s="42"/>
      <c r="U65" s="42"/>
      <c r="V65" s="42"/>
      <c r="W65" s="29">
        <v>1069900</v>
      </c>
      <c r="X65" s="41"/>
      <c r="Y65" s="40"/>
      <c r="Z65" s="39"/>
      <c r="AA65" s="37"/>
      <c r="AB65" s="38"/>
      <c r="AC65" s="37"/>
      <c r="AD65" s="37"/>
      <c r="AE65" s="36"/>
      <c r="AF65" s="35" t="s">
        <v>5</v>
      </c>
      <c r="AG65" s="29">
        <v>1069900</v>
      </c>
      <c r="AH65" s="29">
        <v>2016000</v>
      </c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>
        <f t="shared" si="0"/>
        <v>2016000</v>
      </c>
    </row>
    <row r="66" spans="1:63" ht="12.75" customHeight="1" x14ac:dyDescent="0.2">
      <c r="A66" s="6"/>
      <c r="B66" s="34">
        <v>12010010</v>
      </c>
      <c r="C66" s="34" t="s">
        <v>145</v>
      </c>
      <c r="D66" s="34">
        <v>12010010</v>
      </c>
      <c r="E66" s="47" t="s">
        <v>149</v>
      </c>
      <c r="F66" s="46"/>
      <c r="G66" s="45" t="s">
        <v>148</v>
      </c>
      <c r="H66" s="40" t="s">
        <v>147</v>
      </c>
      <c r="I66" s="40" t="s">
        <v>146</v>
      </c>
      <c r="J66" s="44" t="s">
        <v>6</v>
      </c>
      <c r="K66" s="33"/>
      <c r="L66" s="29">
        <v>3552700</v>
      </c>
      <c r="M66" s="29">
        <v>0</v>
      </c>
      <c r="N66" s="29">
        <v>3552700</v>
      </c>
      <c r="O66" s="29">
        <v>0</v>
      </c>
      <c r="P66" s="29">
        <v>3552700</v>
      </c>
      <c r="Q66" s="29">
        <v>0</v>
      </c>
      <c r="R66" s="33" t="s">
        <v>1</v>
      </c>
      <c r="S66" s="43" t="s">
        <v>1</v>
      </c>
      <c r="T66" s="42"/>
      <c r="U66" s="42"/>
      <c r="V66" s="42"/>
      <c r="W66" s="29">
        <v>3552700</v>
      </c>
      <c r="X66" s="41"/>
      <c r="Y66" s="40"/>
      <c r="Z66" s="39"/>
      <c r="AA66" s="37"/>
      <c r="AB66" s="38"/>
      <c r="AC66" s="37"/>
      <c r="AD66" s="37"/>
      <c r="AE66" s="36"/>
      <c r="AF66" s="35" t="s">
        <v>5</v>
      </c>
      <c r="AG66" s="29">
        <v>0</v>
      </c>
      <c r="AH66" s="29">
        <v>3552700</v>
      </c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>
        <v>199800</v>
      </c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>
        <f t="shared" si="0"/>
        <v>3752500</v>
      </c>
    </row>
    <row r="67" spans="1:63" ht="12.75" customHeight="1" x14ac:dyDescent="0.2">
      <c r="A67" s="6"/>
      <c r="B67" s="34">
        <v>12010010</v>
      </c>
      <c r="C67" s="34" t="s">
        <v>145</v>
      </c>
      <c r="D67" s="34">
        <v>12010010</v>
      </c>
      <c r="E67" s="47" t="s">
        <v>83</v>
      </c>
      <c r="F67" s="46"/>
      <c r="G67" s="45" t="s">
        <v>144</v>
      </c>
      <c r="H67" s="40" t="s">
        <v>143</v>
      </c>
      <c r="I67" s="40" t="s">
        <v>7</v>
      </c>
      <c r="J67" s="44" t="s">
        <v>6</v>
      </c>
      <c r="K67" s="33"/>
      <c r="L67" s="29">
        <v>8113900</v>
      </c>
      <c r="M67" s="29">
        <v>8400000</v>
      </c>
      <c r="N67" s="29">
        <v>16513900</v>
      </c>
      <c r="O67" s="29">
        <v>8400000</v>
      </c>
      <c r="P67" s="29">
        <v>24913900</v>
      </c>
      <c r="Q67" s="29">
        <v>2800000</v>
      </c>
      <c r="R67" s="33" t="s">
        <v>1</v>
      </c>
      <c r="S67" s="43" t="s">
        <v>1</v>
      </c>
      <c r="T67" s="42"/>
      <c r="U67" s="42"/>
      <c r="V67" s="42"/>
      <c r="W67" s="29">
        <v>8113900</v>
      </c>
      <c r="X67" s="41"/>
      <c r="Y67" s="40"/>
      <c r="Z67" s="39"/>
      <c r="AA67" s="37"/>
      <c r="AB67" s="38"/>
      <c r="AC67" s="37"/>
      <c r="AD67" s="37"/>
      <c r="AE67" s="36"/>
      <c r="AF67" s="35" t="s">
        <v>5</v>
      </c>
      <c r="AG67" s="29">
        <v>0</v>
      </c>
      <c r="AH67" s="29">
        <v>27713900</v>
      </c>
      <c r="AI67" s="58"/>
      <c r="AJ67" s="58"/>
      <c r="AK67" s="58"/>
      <c r="AL67" s="58"/>
      <c r="AM67" s="58"/>
      <c r="AN67" s="58"/>
      <c r="AO67" s="58"/>
      <c r="AP67" s="58">
        <v>3563000</v>
      </c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>
        <f t="shared" si="0"/>
        <v>31276900</v>
      </c>
    </row>
    <row r="68" spans="1:63" ht="12.75" customHeight="1" x14ac:dyDescent="0.2">
      <c r="A68" s="6"/>
      <c r="B68" s="34">
        <v>12010010</v>
      </c>
      <c r="C68" s="34"/>
      <c r="D68" s="34"/>
      <c r="E68" s="47">
        <v>104</v>
      </c>
      <c r="F68" s="46"/>
      <c r="G68" s="61" t="s">
        <v>166</v>
      </c>
      <c r="H68" s="40">
        <v>831</v>
      </c>
      <c r="I68" s="40">
        <v>293</v>
      </c>
      <c r="J68" s="44">
        <v>8430000</v>
      </c>
      <c r="K68" s="33"/>
      <c r="L68" s="29"/>
      <c r="M68" s="29"/>
      <c r="N68" s="29"/>
      <c r="O68" s="29"/>
      <c r="P68" s="29"/>
      <c r="Q68" s="29"/>
      <c r="R68" s="33"/>
      <c r="S68" s="43"/>
      <c r="T68" s="42"/>
      <c r="U68" s="42"/>
      <c r="V68" s="42"/>
      <c r="W68" s="29"/>
      <c r="X68" s="41"/>
      <c r="Y68" s="40"/>
      <c r="Z68" s="39"/>
      <c r="AA68" s="37"/>
      <c r="AB68" s="38"/>
      <c r="AC68" s="37"/>
      <c r="AD68" s="37"/>
      <c r="AE68" s="36"/>
      <c r="AF68" s="35"/>
      <c r="AG68" s="29"/>
      <c r="AH68" s="29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>
        <v>749300</v>
      </c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>
        <f t="shared" si="0"/>
        <v>749300</v>
      </c>
    </row>
    <row r="69" spans="1:63" ht="12.75" customHeight="1" x14ac:dyDescent="0.2">
      <c r="A69" s="6"/>
      <c r="B69" s="34">
        <v>12010010</v>
      </c>
      <c r="C69" s="34"/>
      <c r="D69" s="34"/>
      <c r="E69" s="47">
        <v>104</v>
      </c>
      <c r="F69" s="46"/>
      <c r="G69" s="61" t="s">
        <v>166</v>
      </c>
      <c r="H69" s="40">
        <v>831</v>
      </c>
      <c r="I69" s="40">
        <v>296</v>
      </c>
      <c r="J69" s="44">
        <v>8430000</v>
      </c>
      <c r="K69" s="33"/>
      <c r="L69" s="29"/>
      <c r="M69" s="29"/>
      <c r="N69" s="29"/>
      <c r="O69" s="29"/>
      <c r="P69" s="29"/>
      <c r="Q69" s="29"/>
      <c r="R69" s="33"/>
      <c r="S69" s="43"/>
      <c r="T69" s="42"/>
      <c r="U69" s="42"/>
      <c r="V69" s="42"/>
      <c r="W69" s="29"/>
      <c r="X69" s="41"/>
      <c r="Y69" s="40"/>
      <c r="Z69" s="39"/>
      <c r="AA69" s="37"/>
      <c r="AB69" s="38"/>
      <c r="AC69" s="37"/>
      <c r="AD69" s="37"/>
      <c r="AE69" s="36"/>
      <c r="AF69" s="35"/>
      <c r="AG69" s="29"/>
      <c r="AH69" s="29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>
        <v>137700</v>
      </c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>
        <f t="shared" si="0"/>
        <v>137700</v>
      </c>
    </row>
    <row r="70" spans="1:63" ht="12.75" customHeight="1" x14ac:dyDescent="0.2">
      <c r="A70" s="6"/>
      <c r="B70" s="34">
        <v>12010010</v>
      </c>
      <c r="C70" s="34"/>
      <c r="D70" s="34"/>
      <c r="E70" s="47">
        <v>410</v>
      </c>
      <c r="F70" s="46"/>
      <c r="G70" s="45">
        <v>940173140</v>
      </c>
      <c r="H70" s="40">
        <v>811</v>
      </c>
      <c r="I70" s="40">
        <v>241</v>
      </c>
      <c r="J70" s="44">
        <v>0</v>
      </c>
      <c r="K70" s="33"/>
      <c r="L70" s="29"/>
      <c r="M70" s="29"/>
      <c r="N70" s="29"/>
      <c r="O70" s="29"/>
      <c r="P70" s="29"/>
      <c r="Q70" s="29"/>
      <c r="R70" s="33"/>
      <c r="S70" s="43"/>
      <c r="T70" s="42"/>
      <c r="U70" s="42"/>
      <c r="V70" s="42"/>
      <c r="W70" s="29"/>
      <c r="X70" s="41"/>
      <c r="Y70" s="40"/>
      <c r="Z70" s="39"/>
      <c r="AA70" s="37"/>
      <c r="AB70" s="38"/>
      <c r="AC70" s="37"/>
      <c r="AD70" s="37"/>
      <c r="AE70" s="36"/>
      <c r="AF70" s="35"/>
      <c r="AG70" s="29"/>
      <c r="AH70" s="29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>
        <v>40000000</v>
      </c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>
        <f t="shared" si="0"/>
        <v>40000000</v>
      </c>
    </row>
    <row r="71" spans="1:63" ht="12.75" customHeight="1" x14ac:dyDescent="0.2">
      <c r="A71" s="6"/>
      <c r="B71" s="34"/>
      <c r="C71" s="34"/>
      <c r="D71" s="34"/>
      <c r="E71" s="47"/>
      <c r="F71" s="46"/>
      <c r="G71" s="45"/>
      <c r="H71" s="40"/>
      <c r="I71" s="40"/>
      <c r="J71" s="44"/>
      <c r="K71" s="33"/>
      <c r="L71" s="29"/>
      <c r="M71" s="29"/>
      <c r="N71" s="29"/>
      <c r="O71" s="29"/>
      <c r="P71" s="29"/>
      <c r="Q71" s="29"/>
      <c r="R71" s="33"/>
      <c r="S71" s="43"/>
      <c r="T71" s="42"/>
      <c r="U71" s="42"/>
      <c r="V71" s="42"/>
      <c r="W71" s="29"/>
      <c r="X71" s="41"/>
      <c r="Y71" s="40"/>
      <c r="Z71" s="39"/>
      <c r="AA71" s="37"/>
      <c r="AB71" s="38"/>
      <c r="AC71" s="37"/>
      <c r="AD71" s="37"/>
      <c r="AE71" s="36"/>
      <c r="AF71" s="35"/>
      <c r="AG71" s="29"/>
      <c r="AH71" s="29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>
        <f t="shared" si="0"/>
        <v>0</v>
      </c>
    </row>
    <row r="72" spans="1:63" ht="12.75" customHeight="1" x14ac:dyDescent="0.2">
      <c r="A72" s="6"/>
      <c r="B72" s="34" t="s">
        <v>1</v>
      </c>
      <c r="C72" s="34"/>
      <c r="D72" s="144" t="s">
        <v>4</v>
      </c>
      <c r="E72" s="144"/>
      <c r="F72" s="144"/>
      <c r="G72" s="144"/>
      <c r="H72" s="144"/>
      <c r="I72" s="144"/>
      <c r="J72" s="144"/>
      <c r="K72" s="144"/>
      <c r="L72" s="29">
        <v>62345700</v>
      </c>
      <c r="M72" s="29">
        <v>74555700</v>
      </c>
      <c r="N72" s="29">
        <v>136901400</v>
      </c>
      <c r="O72" s="29">
        <v>64933900</v>
      </c>
      <c r="P72" s="29">
        <v>201835300</v>
      </c>
      <c r="Q72" s="29">
        <v>72599400</v>
      </c>
      <c r="R72" s="145" t="s">
        <v>1</v>
      </c>
      <c r="S72" s="145"/>
      <c r="T72" s="145"/>
      <c r="U72" s="145"/>
      <c r="V72" s="145"/>
      <c r="W72" s="29">
        <v>62345700</v>
      </c>
      <c r="X72" s="146"/>
      <c r="Y72" s="146"/>
      <c r="Z72" s="146"/>
      <c r="AA72" s="146"/>
      <c r="AB72" s="146"/>
      <c r="AC72" s="146"/>
      <c r="AD72" s="146"/>
      <c r="AE72" s="146"/>
      <c r="AF72" s="146"/>
      <c r="AG72" s="29">
        <v>7171200</v>
      </c>
      <c r="AH72" s="27">
        <v>274434700</v>
      </c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>
        <f>SUM(BK12:BK71)</f>
        <v>331735200</v>
      </c>
    </row>
    <row r="73" spans="1:63" ht="21.75" customHeight="1" x14ac:dyDescent="0.2">
      <c r="A73" s="20"/>
      <c r="B73" s="63" t="s">
        <v>1</v>
      </c>
      <c r="C73" s="64"/>
      <c r="D73" s="148">
        <v>12020010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K73" s="59"/>
      <c r="AL73" s="59"/>
      <c r="AM73" s="59"/>
      <c r="AN73" s="59"/>
      <c r="AP73" s="59"/>
      <c r="AR73" s="59"/>
      <c r="AS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</row>
    <row r="74" spans="1:63" ht="12.75" customHeight="1" x14ac:dyDescent="0.2">
      <c r="A74" s="20"/>
      <c r="B74" s="32">
        <v>12020010</v>
      </c>
      <c r="C74" s="34" t="s">
        <v>120</v>
      </c>
      <c r="D74" s="34">
        <v>12020010</v>
      </c>
      <c r="E74" s="47" t="s">
        <v>75</v>
      </c>
      <c r="F74" s="46"/>
      <c r="G74" s="45" t="s">
        <v>142</v>
      </c>
      <c r="H74" s="40" t="s">
        <v>40</v>
      </c>
      <c r="I74" s="40" t="s">
        <v>46</v>
      </c>
      <c r="J74" s="44" t="s">
        <v>45</v>
      </c>
      <c r="K74" s="33"/>
      <c r="L74" s="29">
        <v>200000</v>
      </c>
      <c r="M74" s="29">
        <v>150000</v>
      </c>
      <c r="N74" s="29">
        <v>350000</v>
      </c>
      <c r="O74" s="29">
        <v>100000</v>
      </c>
      <c r="P74" s="29">
        <v>450000</v>
      </c>
      <c r="Q74" s="29">
        <v>70000</v>
      </c>
      <c r="R74" s="33" t="s">
        <v>1</v>
      </c>
      <c r="S74" s="43" t="s">
        <v>1</v>
      </c>
      <c r="T74" s="42"/>
      <c r="U74" s="42"/>
      <c r="V74" s="42"/>
      <c r="W74" s="29">
        <v>200000</v>
      </c>
      <c r="X74" s="41"/>
      <c r="Y74" s="40"/>
      <c r="Z74" s="39"/>
      <c r="AA74" s="37"/>
      <c r="AB74" s="38"/>
      <c r="AC74" s="37"/>
      <c r="AD74" s="37"/>
      <c r="AE74" s="36"/>
      <c r="AF74" s="35" t="s">
        <v>44</v>
      </c>
      <c r="AG74" s="29">
        <v>0</v>
      </c>
      <c r="AH74" s="29">
        <v>520000</v>
      </c>
    </row>
    <row r="75" spans="1:63" ht="12.75" customHeight="1" x14ac:dyDescent="0.2">
      <c r="A75" s="20"/>
      <c r="B75" s="32">
        <v>12020010</v>
      </c>
      <c r="C75" s="34" t="s">
        <v>120</v>
      </c>
      <c r="D75" s="34">
        <v>12020010</v>
      </c>
      <c r="E75" s="47" t="s">
        <v>75</v>
      </c>
      <c r="F75" s="46"/>
      <c r="G75" s="45" t="s">
        <v>141</v>
      </c>
      <c r="H75" s="40" t="s">
        <v>40</v>
      </c>
      <c r="I75" s="40" t="s">
        <v>46</v>
      </c>
      <c r="J75" s="44" t="s">
        <v>52</v>
      </c>
      <c r="K75" s="33"/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31800</v>
      </c>
      <c r="R75" s="33" t="s">
        <v>1</v>
      </c>
      <c r="S75" s="43" t="s">
        <v>1</v>
      </c>
      <c r="T75" s="42"/>
      <c r="U75" s="42"/>
      <c r="V75" s="42"/>
      <c r="W75" s="29">
        <v>0</v>
      </c>
      <c r="X75" s="41"/>
      <c r="Y75" s="40"/>
      <c r="Z75" s="39"/>
      <c r="AA75" s="37"/>
      <c r="AB75" s="38"/>
      <c r="AC75" s="37"/>
      <c r="AD75" s="37"/>
      <c r="AE75" s="36"/>
      <c r="AF75" s="35" t="s">
        <v>51</v>
      </c>
      <c r="AG75" s="29">
        <v>0</v>
      </c>
      <c r="AH75" s="29">
        <v>31800</v>
      </c>
    </row>
    <row r="76" spans="1:63" ht="12.75" customHeight="1" x14ac:dyDescent="0.2">
      <c r="A76" s="20"/>
      <c r="B76" s="32">
        <v>12020010</v>
      </c>
      <c r="C76" s="34" t="s">
        <v>120</v>
      </c>
      <c r="D76" s="34">
        <v>12020010</v>
      </c>
      <c r="E76" s="47" t="s">
        <v>75</v>
      </c>
      <c r="F76" s="46"/>
      <c r="G76" s="45" t="s">
        <v>139</v>
      </c>
      <c r="H76" s="40" t="s">
        <v>40</v>
      </c>
      <c r="I76" s="40" t="s">
        <v>46</v>
      </c>
      <c r="J76" s="44" t="s">
        <v>48</v>
      </c>
      <c r="K76" s="33"/>
      <c r="L76" s="29">
        <v>425000</v>
      </c>
      <c r="M76" s="29">
        <v>637500</v>
      </c>
      <c r="N76" s="29">
        <v>1062500</v>
      </c>
      <c r="O76" s="29">
        <v>106300</v>
      </c>
      <c r="P76" s="29">
        <v>1168800</v>
      </c>
      <c r="Q76" s="29">
        <v>1009300</v>
      </c>
      <c r="R76" s="33" t="s">
        <v>1</v>
      </c>
      <c r="S76" s="43" t="s">
        <v>1</v>
      </c>
      <c r="T76" s="42"/>
      <c r="U76" s="42"/>
      <c r="V76" s="42"/>
      <c r="W76" s="29">
        <v>425000</v>
      </c>
      <c r="X76" s="41"/>
      <c r="Y76" s="40"/>
      <c r="Z76" s="39"/>
      <c r="AA76" s="37"/>
      <c r="AB76" s="38"/>
      <c r="AC76" s="37"/>
      <c r="AD76" s="37"/>
      <c r="AE76" s="36"/>
      <c r="AF76" s="35" t="s">
        <v>47</v>
      </c>
      <c r="AG76" s="29">
        <v>0</v>
      </c>
      <c r="AH76" s="29">
        <v>2178100</v>
      </c>
    </row>
    <row r="77" spans="1:63" ht="12.75" customHeight="1" x14ac:dyDescent="0.2">
      <c r="A77" s="20"/>
      <c r="B77" s="32">
        <v>12020010</v>
      </c>
      <c r="C77" s="34" t="s">
        <v>120</v>
      </c>
      <c r="D77" s="34">
        <v>12020010</v>
      </c>
      <c r="E77" s="47" t="s">
        <v>118</v>
      </c>
      <c r="F77" s="46"/>
      <c r="G77" s="45" t="s">
        <v>140</v>
      </c>
      <c r="H77" s="40" t="s">
        <v>40</v>
      </c>
      <c r="I77" s="40" t="s">
        <v>46</v>
      </c>
      <c r="J77" s="44" t="s">
        <v>45</v>
      </c>
      <c r="K77" s="33"/>
      <c r="L77" s="29">
        <v>0</v>
      </c>
      <c r="M77" s="29">
        <v>14800</v>
      </c>
      <c r="N77" s="29">
        <v>14800</v>
      </c>
      <c r="O77" s="29">
        <v>14800</v>
      </c>
      <c r="P77" s="29">
        <v>29600</v>
      </c>
      <c r="Q77" s="29">
        <v>30600</v>
      </c>
      <c r="R77" s="33" t="s">
        <v>1</v>
      </c>
      <c r="S77" s="43" t="s">
        <v>1</v>
      </c>
      <c r="T77" s="42"/>
      <c r="U77" s="42"/>
      <c r="V77" s="42"/>
      <c r="W77" s="29">
        <v>0</v>
      </c>
      <c r="X77" s="41"/>
      <c r="Y77" s="40"/>
      <c r="Z77" s="39"/>
      <c r="AA77" s="37"/>
      <c r="AB77" s="38"/>
      <c r="AC77" s="37"/>
      <c r="AD77" s="37"/>
      <c r="AE77" s="36"/>
      <c r="AF77" s="35" t="s">
        <v>44</v>
      </c>
      <c r="AG77" s="29">
        <v>0</v>
      </c>
      <c r="AH77" s="29">
        <v>60200</v>
      </c>
    </row>
    <row r="78" spans="1:63" ht="12.75" customHeight="1" x14ac:dyDescent="0.2">
      <c r="A78" s="20"/>
      <c r="B78" s="32">
        <v>12020010</v>
      </c>
      <c r="C78" s="34" t="s">
        <v>120</v>
      </c>
      <c r="D78" s="34">
        <v>12020010</v>
      </c>
      <c r="E78" s="47" t="s">
        <v>118</v>
      </c>
      <c r="F78" s="46"/>
      <c r="G78" s="45" t="s">
        <v>139</v>
      </c>
      <c r="H78" s="40" t="s">
        <v>40</v>
      </c>
      <c r="I78" s="40" t="s">
        <v>46</v>
      </c>
      <c r="J78" s="44" t="s">
        <v>48</v>
      </c>
      <c r="K78" s="33"/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53100</v>
      </c>
      <c r="R78" s="33" t="s">
        <v>1</v>
      </c>
      <c r="S78" s="43" t="s">
        <v>1</v>
      </c>
      <c r="T78" s="42"/>
      <c r="U78" s="42"/>
      <c r="V78" s="42"/>
      <c r="W78" s="29">
        <v>0</v>
      </c>
      <c r="X78" s="41"/>
      <c r="Y78" s="40"/>
      <c r="Z78" s="39"/>
      <c r="AA78" s="37"/>
      <c r="AB78" s="38"/>
      <c r="AC78" s="37"/>
      <c r="AD78" s="37"/>
      <c r="AE78" s="36"/>
      <c r="AF78" s="35" t="s">
        <v>47</v>
      </c>
      <c r="AG78" s="29">
        <v>0</v>
      </c>
      <c r="AH78" s="29">
        <v>53100</v>
      </c>
    </row>
    <row r="79" spans="1:63" ht="12.75" customHeight="1" x14ac:dyDescent="0.2">
      <c r="A79" s="20"/>
      <c r="B79" s="32">
        <v>12020010</v>
      </c>
      <c r="C79" s="34" t="s">
        <v>120</v>
      </c>
      <c r="D79" s="34">
        <v>12020010</v>
      </c>
      <c r="E79" s="47" t="s">
        <v>118</v>
      </c>
      <c r="F79" s="46"/>
      <c r="G79" s="45" t="s">
        <v>138</v>
      </c>
      <c r="H79" s="40" t="s">
        <v>40</v>
      </c>
      <c r="I79" s="40" t="s">
        <v>63</v>
      </c>
      <c r="J79" s="44" t="s">
        <v>6</v>
      </c>
      <c r="K79" s="33"/>
      <c r="L79" s="29">
        <v>400000</v>
      </c>
      <c r="M79" s="29">
        <v>50000</v>
      </c>
      <c r="N79" s="29">
        <v>450000</v>
      </c>
      <c r="O79" s="29">
        <v>450900</v>
      </c>
      <c r="P79" s="29">
        <v>900900</v>
      </c>
      <c r="Q79" s="29">
        <v>50000</v>
      </c>
      <c r="R79" s="33" t="s">
        <v>1</v>
      </c>
      <c r="S79" s="43" t="s">
        <v>1</v>
      </c>
      <c r="T79" s="42"/>
      <c r="U79" s="42"/>
      <c r="V79" s="42"/>
      <c r="W79" s="29">
        <v>400000</v>
      </c>
      <c r="X79" s="41"/>
      <c r="Y79" s="40"/>
      <c r="Z79" s="39"/>
      <c r="AA79" s="37"/>
      <c r="AB79" s="38"/>
      <c r="AC79" s="37"/>
      <c r="AD79" s="37"/>
      <c r="AE79" s="36"/>
      <c r="AF79" s="35" t="s">
        <v>5</v>
      </c>
      <c r="AG79" s="29">
        <v>400000</v>
      </c>
      <c r="AH79" s="29">
        <v>950900</v>
      </c>
    </row>
    <row r="80" spans="1:63" ht="12.75" customHeight="1" x14ac:dyDescent="0.2">
      <c r="A80" s="20"/>
      <c r="B80" s="32">
        <v>12020010</v>
      </c>
      <c r="C80" s="34" t="s">
        <v>120</v>
      </c>
      <c r="D80" s="34">
        <v>12020010</v>
      </c>
      <c r="E80" s="47" t="s">
        <v>118</v>
      </c>
      <c r="F80" s="46"/>
      <c r="G80" s="45" t="s">
        <v>138</v>
      </c>
      <c r="H80" s="40" t="s">
        <v>40</v>
      </c>
      <c r="I80" s="40" t="s">
        <v>97</v>
      </c>
      <c r="J80" s="44" t="s">
        <v>6</v>
      </c>
      <c r="K80" s="33"/>
      <c r="L80" s="29">
        <v>1258800</v>
      </c>
      <c r="M80" s="29">
        <v>1888200</v>
      </c>
      <c r="N80" s="29">
        <v>3147000</v>
      </c>
      <c r="O80" s="29">
        <v>1888200</v>
      </c>
      <c r="P80" s="29">
        <v>5035200</v>
      </c>
      <c r="Q80" s="29">
        <v>2516600</v>
      </c>
      <c r="R80" s="33" t="s">
        <v>1</v>
      </c>
      <c r="S80" s="43" t="s">
        <v>1</v>
      </c>
      <c r="T80" s="42"/>
      <c r="U80" s="42"/>
      <c r="V80" s="42"/>
      <c r="W80" s="29">
        <v>1258800</v>
      </c>
      <c r="X80" s="41"/>
      <c r="Y80" s="40"/>
      <c r="Z80" s="39"/>
      <c r="AA80" s="37"/>
      <c r="AB80" s="38"/>
      <c r="AC80" s="37"/>
      <c r="AD80" s="37"/>
      <c r="AE80" s="36"/>
      <c r="AF80" s="35" t="s">
        <v>5</v>
      </c>
      <c r="AG80" s="29">
        <v>0</v>
      </c>
      <c r="AH80" s="29">
        <v>7551800</v>
      </c>
    </row>
    <row r="81" spans="1:34" ht="12.75" customHeight="1" x14ac:dyDescent="0.2">
      <c r="A81" s="20"/>
      <c r="B81" s="32">
        <v>12020010</v>
      </c>
      <c r="C81" s="34" t="s">
        <v>120</v>
      </c>
      <c r="D81" s="34">
        <v>12020010</v>
      </c>
      <c r="E81" s="47" t="s">
        <v>118</v>
      </c>
      <c r="F81" s="46"/>
      <c r="G81" s="45" t="s">
        <v>138</v>
      </c>
      <c r="H81" s="40" t="s">
        <v>40</v>
      </c>
      <c r="I81" s="40" t="s">
        <v>55</v>
      </c>
      <c r="J81" s="44" t="s">
        <v>54</v>
      </c>
      <c r="K81" s="33"/>
      <c r="L81" s="29">
        <v>100200</v>
      </c>
      <c r="M81" s="29">
        <v>489800</v>
      </c>
      <c r="N81" s="29">
        <v>590000</v>
      </c>
      <c r="O81" s="29">
        <v>127800</v>
      </c>
      <c r="P81" s="29">
        <v>717800</v>
      </c>
      <c r="Q81" s="29">
        <v>185400</v>
      </c>
      <c r="R81" s="33" t="s">
        <v>1</v>
      </c>
      <c r="S81" s="43" t="s">
        <v>1</v>
      </c>
      <c r="T81" s="42"/>
      <c r="U81" s="42"/>
      <c r="V81" s="42"/>
      <c r="W81" s="29">
        <v>100200</v>
      </c>
      <c r="X81" s="41"/>
      <c r="Y81" s="40"/>
      <c r="Z81" s="39"/>
      <c r="AA81" s="37"/>
      <c r="AB81" s="38"/>
      <c r="AC81" s="37"/>
      <c r="AD81" s="37"/>
      <c r="AE81" s="36"/>
      <c r="AF81" s="35" t="s">
        <v>53</v>
      </c>
      <c r="AG81" s="29">
        <v>0</v>
      </c>
      <c r="AH81" s="29">
        <v>903200</v>
      </c>
    </row>
    <row r="82" spans="1:34" ht="12.75" customHeight="1" x14ac:dyDescent="0.2">
      <c r="A82" s="20"/>
      <c r="B82" s="32">
        <v>12020010</v>
      </c>
      <c r="C82" s="34" t="s">
        <v>120</v>
      </c>
      <c r="D82" s="34">
        <v>12020010</v>
      </c>
      <c r="E82" s="47" t="s">
        <v>118</v>
      </c>
      <c r="F82" s="46"/>
      <c r="G82" s="45" t="s">
        <v>138</v>
      </c>
      <c r="H82" s="40" t="s">
        <v>40</v>
      </c>
      <c r="I82" s="40" t="s">
        <v>46</v>
      </c>
      <c r="J82" s="44" t="s">
        <v>50</v>
      </c>
      <c r="K82" s="33"/>
      <c r="L82" s="29">
        <v>11800</v>
      </c>
      <c r="M82" s="29">
        <v>11800</v>
      </c>
      <c r="N82" s="29">
        <v>23600</v>
      </c>
      <c r="O82" s="29">
        <v>0</v>
      </c>
      <c r="P82" s="29">
        <v>23600</v>
      </c>
      <c r="Q82" s="29">
        <v>0</v>
      </c>
      <c r="R82" s="33" t="s">
        <v>1</v>
      </c>
      <c r="S82" s="43" t="s">
        <v>1</v>
      </c>
      <c r="T82" s="42"/>
      <c r="U82" s="42"/>
      <c r="V82" s="42"/>
      <c r="W82" s="29">
        <v>11800</v>
      </c>
      <c r="X82" s="41"/>
      <c r="Y82" s="40"/>
      <c r="Z82" s="39"/>
      <c r="AA82" s="37"/>
      <c r="AB82" s="38"/>
      <c r="AC82" s="37"/>
      <c r="AD82" s="37"/>
      <c r="AE82" s="36"/>
      <c r="AF82" s="35" t="s">
        <v>49</v>
      </c>
      <c r="AG82" s="29">
        <v>11800</v>
      </c>
      <c r="AH82" s="29">
        <v>23600</v>
      </c>
    </row>
    <row r="83" spans="1:34" ht="12.75" customHeight="1" x14ac:dyDescent="0.2">
      <c r="A83" s="20"/>
      <c r="B83" s="32">
        <v>12020010</v>
      </c>
      <c r="C83" s="34" t="s">
        <v>120</v>
      </c>
      <c r="D83" s="34">
        <v>12020010</v>
      </c>
      <c r="E83" s="47" t="s">
        <v>118</v>
      </c>
      <c r="F83" s="46"/>
      <c r="G83" s="45" t="s">
        <v>138</v>
      </c>
      <c r="H83" s="40" t="s">
        <v>40</v>
      </c>
      <c r="I83" s="40" t="s">
        <v>46</v>
      </c>
      <c r="J83" s="44" t="s">
        <v>48</v>
      </c>
      <c r="K83" s="33"/>
      <c r="L83" s="29">
        <v>10000</v>
      </c>
      <c r="M83" s="29">
        <v>10000</v>
      </c>
      <c r="N83" s="29">
        <v>20000</v>
      </c>
      <c r="O83" s="29">
        <v>10000</v>
      </c>
      <c r="P83" s="29">
        <v>30000</v>
      </c>
      <c r="Q83" s="29">
        <v>9800</v>
      </c>
      <c r="R83" s="33" t="s">
        <v>1</v>
      </c>
      <c r="S83" s="43" t="s">
        <v>1</v>
      </c>
      <c r="T83" s="42"/>
      <c r="U83" s="42"/>
      <c r="V83" s="42"/>
      <c r="W83" s="29">
        <v>10000</v>
      </c>
      <c r="X83" s="41"/>
      <c r="Y83" s="40"/>
      <c r="Z83" s="39"/>
      <c r="AA83" s="37"/>
      <c r="AB83" s="38"/>
      <c r="AC83" s="37"/>
      <c r="AD83" s="37"/>
      <c r="AE83" s="36"/>
      <c r="AF83" s="35" t="s">
        <v>47</v>
      </c>
      <c r="AG83" s="29">
        <v>10000</v>
      </c>
      <c r="AH83" s="29">
        <v>39800</v>
      </c>
    </row>
    <row r="84" spans="1:34" ht="12.75" customHeight="1" x14ac:dyDescent="0.2">
      <c r="A84" s="20"/>
      <c r="B84" s="32">
        <v>12020010</v>
      </c>
      <c r="C84" s="34" t="s">
        <v>120</v>
      </c>
      <c r="D84" s="34">
        <v>12020010</v>
      </c>
      <c r="E84" s="47" t="s">
        <v>118</v>
      </c>
      <c r="F84" s="46"/>
      <c r="G84" s="45" t="s">
        <v>138</v>
      </c>
      <c r="H84" s="40" t="s">
        <v>40</v>
      </c>
      <c r="I84" s="40" t="s">
        <v>46</v>
      </c>
      <c r="J84" s="44" t="s">
        <v>92</v>
      </c>
      <c r="K84" s="33"/>
      <c r="L84" s="29">
        <v>32600</v>
      </c>
      <c r="M84" s="29">
        <v>48900</v>
      </c>
      <c r="N84" s="29">
        <v>81500</v>
      </c>
      <c r="O84" s="29">
        <v>48900</v>
      </c>
      <c r="P84" s="29">
        <v>130400</v>
      </c>
      <c r="Q84" s="29">
        <v>64800</v>
      </c>
      <c r="R84" s="33" t="s">
        <v>1</v>
      </c>
      <c r="S84" s="43" t="s">
        <v>1</v>
      </c>
      <c r="T84" s="42"/>
      <c r="U84" s="42"/>
      <c r="V84" s="42"/>
      <c r="W84" s="29">
        <v>32600</v>
      </c>
      <c r="X84" s="41"/>
      <c r="Y84" s="40"/>
      <c r="Z84" s="39"/>
      <c r="AA84" s="37"/>
      <c r="AB84" s="38"/>
      <c r="AC84" s="37"/>
      <c r="AD84" s="37"/>
      <c r="AE84" s="36"/>
      <c r="AF84" s="35" t="s">
        <v>91</v>
      </c>
      <c r="AG84" s="29">
        <v>0</v>
      </c>
      <c r="AH84" s="29">
        <v>195200</v>
      </c>
    </row>
    <row r="85" spans="1:34" ht="12.75" customHeight="1" x14ac:dyDescent="0.2">
      <c r="A85" s="20"/>
      <c r="B85" s="32">
        <v>12020010</v>
      </c>
      <c r="C85" s="34" t="s">
        <v>120</v>
      </c>
      <c r="D85" s="34">
        <v>12020010</v>
      </c>
      <c r="E85" s="47" t="s">
        <v>118</v>
      </c>
      <c r="F85" s="46"/>
      <c r="G85" s="45" t="s">
        <v>138</v>
      </c>
      <c r="H85" s="40" t="s">
        <v>40</v>
      </c>
      <c r="I85" s="40" t="s">
        <v>43</v>
      </c>
      <c r="J85" s="44" t="s">
        <v>42</v>
      </c>
      <c r="K85" s="33"/>
      <c r="L85" s="29">
        <v>0</v>
      </c>
      <c r="M85" s="29">
        <v>322300</v>
      </c>
      <c r="N85" s="29">
        <v>322300</v>
      </c>
      <c r="O85" s="29">
        <v>0</v>
      </c>
      <c r="P85" s="29">
        <v>322300</v>
      </c>
      <c r="Q85" s="29">
        <v>0</v>
      </c>
      <c r="R85" s="33" t="s">
        <v>1</v>
      </c>
      <c r="S85" s="43" t="s">
        <v>1</v>
      </c>
      <c r="T85" s="42"/>
      <c r="U85" s="42"/>
      <c r="V85" s="42"/>
      <c r="W85" s="29">
        <v>0</v>
      </c>
      <c r="X85" s="41"/>
      <c r="Y85" s="40"/>
      <c r="Z85" s="39"/>
      <c r="AA85" s="37"/>
      <c r="AB85" s="38"/>
      <c r="AC85" s="37"/>
      <c r="AD85" s="37"/>
      <c r="AE85" s="36"/>
      <c r="AF85" s="35" t="s">
        <v>41</v>
      </c>
      <c r="AG85" s="29">
        <v>0</v>
      </c>
      <c r="AH85" s="29">
        <v>322300</v>
      </c>
    </row>
    <row r="86" spans="1:34" ht="12.75" customHeight="1" x14ac:dyDescent="0.2">
      <c r="A86" s="20"/>
      <c r="B86" s="32">
        <v>12020010</v>
      </c>
      <c r="C86" s="34" t="s">
        <v>120</v>
      </c>
      <c r="D86" s="34">
        <v>12020010</v>
      </c>
      <c r="E86" s="47" t="s">
        <v>118</v>
      </c>
      <c r="F86" s="46"/>
      <c r="G86" s="45" t="s">
        <v>138</v>
      </c>
      <c r="H86" s="40" t="s">
        <v>40</v>
      </c>
      <c r="I86" s="40" t="s">
        <v>39</v>
      </c>
      <c r="J86" s="44" t="s">
        <v>125</v>
      </c>
      <c r="K86" s="33"/>
      <c r="L86" s="29">
        <v>0</v>
      </c>
      <c r="M86" s="29">
        <v>0</v>
      </c>
      <c r="N86" s="29">
        <v>0</v>
      </c>
      <c r="O86" s="29">
        <v>10200</v>
      </c>
      <c r="P86" s="29">
        <v>10200</v>
      </c>
      <c r="Q86" s="29">
        <v>0</v>
      </c>
      <c r="R86" s="33" t="s">
        <v>1</v>
      </c>
      <c r="S86" s="43" t="s">
        <v>1</v>
      </c>
      <c r="T86" s="42"/>
      <c r="U86" s="42"/>
      <c r="V86" s="42"/>
      <c r="W86" s="29">
        <v>0</v>
      </c>
      <c r="X86" s="41"/>
      <c r="Y86" s="40"/>
      <c r="Z86" s="39"/>
      <c r="AA86" s="37"/>
      <c r="AB86" s="38"/>
      <c r="AC86" s="37"/>
      <c r="AD86" s="37"/>
      <c r="AE86" s="36"/>
      <c r="AF86" s="35" t="s">
        <v>124</v>
      </c>
      <c r="AG86" s="29">
        <v>0</v>
      </c>
      <c r="AH86" s="29">
        <v>10200</v>
      </c>
    </row>
    <row r="87" spans="1:34" ht="12.75" customHeight="1" x14ac:dyDescent="0.2">
      <c r="A87" s="20"/>
      <c r="B87" s="32">
        <v>12020010</v>
      </c>
      <c r="C87" s="34" t="s">
        <v>120</v>
      </c>
      <c r="D87" s="34">
        <v>12020010</v>
      </c>
      <c r="E87" s="47" t="s">
        <v>118</v>
      </c>
      <c r="F87" s="46"/>
      <c r="G87" s="45" t="s">
        <v>138</v>
      </c>
      <c r="H87" s="40" t="s">
        <v>40</v>
      </c>
      <c r="I87" s="40" t="s">
        <v>39</v>
      </c>
      <c r="J87" s="44" t="s">
        <v>38</v>
      </c>
      <c r="K87" s="33"/>
      <c r="L87" s="29">
        <v>0</v>
      </c>
      <c r="M87" s="29">
        <v>221900</v>
      </c>
      <c r="N87" s="29">
        <v>221900</v>
      </c>
      <c r="O87" s="29">
        <v>148600</v>
      </c>
      <c r="P87" s="29">
        <v>370500</v>
      </c>
      <c r="Q87" s="29">
        <v>0</v>
      </c>
      <c r="R87" s="33" t="s">
        <v>1</v>
      </c>
      <c r="S87" s="43" t="s">
        <v>1</v>
      </c>
      <c r="T87" s="42"/>
      <c r="U87" s="42"/>
      <c r="V87" s="42"/>
      <c r="W87" s="29">
        <v>0</v>
      </c>
      <c r="X87" s="41"/>
      <c r="Y87" s="40"/>
      <c r="Z87" s="39"/>
      <c r="AA87" s="37"/>
      <c r="AB87" s="38"/>
      <c r="AC87" s="37"/>
      <c r="AD87" s="37"/>
      <c r="AE87" s="36"/>
      <c r="AF87" s="35" t="s">
        <v>37</v>
      </c>
      <c r="AG87" s="29">
        <v>0</v>
      </c>
      <c r="AH87" s="29">
        <v>370500</v>
      </c>
    </row>
    <row r="88" spans="1:34" ht="12.75" customHeight="1" x14ac:dyDescent="0.2">
      <c r="A88" s="20"/>
      <c r="B88" s="32">
        <v>12020010</v>
      </c>
      <c r="C88" s="34" t="s">
        <v>120</v>
      </c>
      <c r="D88" s="34">
        <v>12020010</v>
      </c>
      <c r="E88" s="47" t="s">
        <v>22</v>
      </c>
      <c r="F88" s="46"/>
      <c r="G88" s="45" t="s">
        <v>137</v>
      </c>
      <c r="H88" s="40" t="s">
        <v>40</v>
      </c>
      <c r="I88" s="40" t="s">
        <v>43</v>
      </c>
      <c r="J88" s="44" t="s">
        <v>42</v>
      </c>
      <c r="K88" s="33"/>
      <c r="L88" s="29">
        <v>0</v>
      </c>
      <c r="M88" s="29">
        <v>2123300</v>
      </c>
      <c r="N88" s="29">
        <v>2123300</v>
      </c>
      <c r="O88" s="29">
        <v>883100</v>
      </c>
      <c r="P88" s="29">
        <v>3006400</v>
      </c>
      <c r="Q88" s="29">
        <v>0</v>
      </c>
      <c r="R88" s="33" t="s">
        <v>1</v>
      </c>
      <c r="S88" s="43" t="s">
        <v>1</v>
      </c>
      <c r="T88" s="42"/>
      <c r="U88" s="42"/>
      <c r="V88" s="42"/>
      <c r="W88" s="29">
        <v>0</v>
      </c>
      <c r="X88" s="41"/>
      <c r="Y88" s="40"/>
      <c r="Z88" s="39"/>
      <c r="AA88" s="37"/>
      <c r="AB88" s="38"/>
      <c r="AC88" s="37"/>
      <c r="AD88" s="37"/>
      <c r="AE88" s="36"/>
      <c r="AF88" s="35" t="s">
        <v>41</v>
      </c>
      <c r="AG88" s="29">
        <v>0</v>
      </c>
      <c r="AH88" s="29">
        <v>3006400</v>
      </c>
    </row>
    <row r="89" spans="1:34" ht="12.75" customHeight="1" x14ac:dyDescent="0.2">
      <c r="A89" s="20"/>
      <c r="B89" s="32">
        <v>12020010</v>
      </c>
      <c r="C89" s="34" t="s">
        <v>120</v>
      </c>
      <c r="D89" s="34">
        <v>12020010</v>
      </c>
      <c r="E89" s="47" t="s">
        <v>22</v>
      </c>
      <c r="F89" s="46"/>
      <c r="G89" s="45" t="s">
        <v>136</v>
      </c>
      <c r="H89" s="40" t="s">
        <v>40</v>
      </c>
      <c r="I89" s="40" t="s">
        <v>55</v>
      </c>
      <c r="J89" s="44" t="s">
        <v>96</v>
      </c>
      <c r="K89" s="33"/>
      <c r="L89" s="29">
        <v>0</v>
      </c>
      <c r="M89" s="29">
        <v>0</v>
      </c>
      <c r="N89" s="29">
        <v>0</v>
      </c>
      <c r="O89" s="29">
        <v>8661500</v>
      </c>
      <c r="P89" s="29">
        <v>8661500</v>
      </c>
      <c r="Q89" s="29">
        <v>0</v>
      </c>
      <c r="R89" s="33" t="s">
        <v>1</v>
      </c>
      <c r="S89" s="43" t="s">
        <v>1</v>
      </c>
      <c r="T89" s="42"/>
      <c r="U89" s="42"/>
      <c r="V89" s="42"/>
      <c r="W89" s="29">
        <v>0</v>
      </c>
      <c r="X89" s="41"/>
      <c r="Y89" s="40"/>
      <c r="Z89" s="39"/>
      <c r="AA89" s="37"/>
      <c r="AB89" s="38"/>
      <c r="AC89" s="37"/>
      <c r="AD89" s="37"/>
      <c r="AE89" s="36"/>
      <c r="AF89" s="35" t="s">
        <v>95</v>
      </c>
      <c r="AG89" s="29">
        <v>0</v>
      </c>
      <c r="AH89" s="29">
        <v>8661500</v>
      </c>
    </row>
    <row r="90" spans="1:34" ht="12.75" customHeight="1" x14ac:dyDescent="0.2">
      <c r="A90" s="20"/>
      <c r="B90" s="32">
        <v>12020010</v>
      </c>
      <c r="C90" s="34" t="s">
        <v>120</v>
      </c>
      <c r="D90" s="34">
        <v>12020010</v>
      </c>
      <c r="E90" s="47" t="s">
        <v>22</v>
      </c>
      <c r="F90" s="46"/>
      <c r="G90" s="45" t="s">
        <v>135</v>
      </c>
      <c r="H90" s="40" t="s">
        <v>40</v>
      </c>
      <c r="I90" s="40" t="s">
        <v>55</v>
      </c>
      <c r="J90" s="44" t="s">
        <v>134</v>
      </c>
      <c r="K90" s="33"/>
      <c r="L90" s="29">
        <v>167800</v>
      </c>
      <c r="M90" s="29">
        <v>251700</v>
      </c>
      <c r="N90" s="29">
        <v>419500</v>
      </c>
      <c r="O90" s="29">
        <v>251700</v>
      </c>
      <c r="P90" s="29">
        <v>671200</v>
      </c>
      <c r="Q90" s="29">
        <v>334900</v>
      </c>
      <c r="R90" s="33" t="s">
        <v>1</v>
      </c>
      <c r="S90" s="43" t="s">
        <v>1</v>
      </c>
      <c r="T90" s="42"/>
      <c r="U90" s="42"/>
      <c r="V90" s="42"/>
      <c r="W90" s="29">
        <v>167800</v>
      </c>
      <c r="X90" s="41"/>
      <c r="Y90" s="40"/>
      <c r="Z90" s="39"/>
      <c r="AA90" s="37"/>
      <c r="AB90" s="38"/>
      <c r="AC90" s="37"/>
      <c r="AD90" s="37"/>
      <c r="AE90" s="36"/>
      <c r="AF90" s="35" t="s">
        <v>133</v>
      </c>
      <c r="AG90" s="29">
        <v>0</v>
      </c>
      <c r="AH90" s="29">
        <v>1006100</v>
      </c>
    </row>
    <row r="91" spans="1:34" ht="12.75" customHeight="1" x14ac:dyDescent="0.2">
      <c r="A91" s="20"/>
      <c r="B91" s="32">
        <v>12020010</v>
      </c>
      <c r="C91" s="34" t="s">
        <v>120</v>
      </c>
      <c r="D91" s="34">
        <v>12020010</v>
      </c>
      <c r="E91" s="47" t="s">
        <v>22</v>
      </c>
      <c r="F91" s="46"/>
      <c r="G91" s="45" t="s">
        <v>132</v>
      </c>
      <c r="H91" s="40" t="s">
        <v>40</v>
      </c>
      <c r="I91" s="40" t="s">
        <v>58</v>
      </c>
      <c r="J91" s="44" t="s">
        <v>62</v>
      </c>
      <c r="K91" s="33"/>
      <c r="L91" s="29">
        <v>17400</v>
      </c>
      <c r="M91" s="29">
        <v>26100</v>
      </c>
      <c r="N91" s="29">
        <v>43500</v>
      </c>
      <c r="O91" s="29">
        <v>8700</v>
      </c>
      <c r="P91" s="29">
        <v>52200</v>
      </c>
      <c r="Q91" s="29">
        <v>34300</v>
      </c>
      <c r="R91" s="33" t="s">
        <v>1</v>
      </c>
      <c r="S91" s="43" t="s">
        <v>1</v>
      </c>
      <c r="T91" s="42"/>
      <c r="U91" s="42"/>
      <c r="V91" s="42"/>
      <c r="W91" s="29">
        <v>17400</v>
      </c>
      <c r="X91" s="41"/>
      <c r="Y91" s="40"/>
      <c r="Z91" s="39"/>
      <c r="AA91" s="37"/>
      <c r="AB91" s="38"/>
      <c r="AC91" s="37"/>
      <c r="AD91" s="37"/>
      <c r="AE91" s="36"/>
      <c r="AF91" s="35" t="s">
        <v>61</v>
      </c>
      <c r="AG91" s="29">
        <v>0</v>
      </c>
      <c r="AH91" s="29">
        <v>86500</v>
      </c>
    </row>
    <row r="92" spans="1:34" ht="12.75" customHeight="1" x14ac:dyDescent="0.2">
      <c r="A92" s="20"/>
      <c r="B92" s="32">
        <v>12020010</v>
      </c>
      <c r="C92" s="34" t="s">
        <v>120</v>
      </c>
      <c r="D92" s="34">
        <v>12020010</v>
      </c>
      <c r="E92" s="47" t="s">
        <v>22</v>
      </c>
      <c r="F92" s="46"/>
      <c r="G92" s="45" t="s">
        <v>132</v>
      </c>
      <c r="H92" s="40" t="s">
        <v>40</v>
      </c>
      <c r="I92" s="40" t="s">
        <v>55</v>
      </c>
      <c r="J92" s="44" t="s">
        <v>54</v>
      </c>
      <c r="K92" s="33"/>
      <c r="L92" s="29">
        <v>352600</v>
      </c>
      <c r="M92" s="29">
        <v>528900</v>
      </c>
      <c r="N92" s="29">
        <v>881500</v>
      </c>
      <c r="O92" s="29">
        <v>528900</v>
      </c>
      <c r="P92" s="29">
        <v>1410400</v>
      </c>
      <c r="Q92" s="29">
        <v>704800</v>
      </c>
      <c r="R92" s="33" t="s">
        <v>1</v>
      </c>
      <c r="S92" s="43" t="s">
        <v>1</v>
      </c>
      <c r="T92" s="42"/>
      <c r="U92" s="42"/>
      <c r="V92" s="42"/>
      <c r="W92" s="29">
        <v>352600</v>
      </c>
      <c r="X92" s="41"/>
      <c r="Y92" s="40"/>
      <c r="Z92" s="39"/>
      <c r="AA92" s="37"/>
      <c r="AB92" s="38"/>
      <c r="AC92" s="37"/>
      <c r="AD92" s="37"/>
      <c r="AE92" s="36"/>
      <c r="AF92" s="35" t="s">
        <v>53</v>
      </c>
      <c r="AG92" s="29">
        <v>0</v>
      </c>
      <c r="AH92" s="29">
        <v>2115200</v>
      </c>
    </row>
    <row r="93" spans="1:34" ht="12.75" customHeight="1" x14ac:dyDescent="0.2">
      <c r="A93" s="20"/>
      <c r="B93" s="32">
        <v>12020010</v>
      </c>
      <c r="C93" s="34" t="s">
        <v>120</v>
      </c>
      <c r="D93" s="34">
        <v>12020010</v>
      </c>
      <c r="E93" s="47" t="s">
        <v>22</v>
      </c>
      <c r="F93" s="46"/>
      <c r="G93" s="45" t="s">
        <v>123</v>
      </c>
      <c r="H93" s="40" t="s">
        <v>73</v>
      </c>
      <c r="I93" s="40" t="s">
        <v>28</v>
      </c>
      <c r="J93" s="44" t="s">
        <v>6</v>
      </c>
      <c r="K93" s="33"/>
      <c r="L93" s="29">
        <v>18100000</v>
      </c>
      <c r="M93" s="29">
        <v>26100000</v>
      </c>
      <c r="N93" s="29">
        <v>44200000</v>
      </c>
      <c r="O93" s="29">
        <v>19213200</v>
      </c>
      <c r="P93" s="29">
        <v>63413200</v>
      </c>
      <c r="Q93" s="29">
        <v>22555400</v>
      </c>
      <c r="R93" s="33" t="s">
        <v>1</v>
      </c>
      <c r="S93" s="43" t="s">
        <v>1</v>
      </c>
      <c r="T93" s="42"/>
      <c r="U93" s="42"/>
      <c r="V93" s="42"/>
      <c r="W93" s="29">
        <v>18100000</v>
      </c>
      <c r="X93" s="41"/>
      <c r="Y93" s="40"/>
      <c r="Z93" s="39"/>
      <c r="AA93" s="37"/>
      <c r="AB93" s="38"/>
      <c r="AC93" s="37"/>
      <c r="AD93" s="37"/>
      <c r="AE93" s="36"/>
      <c r="AF93" s="35" t="s">
        <v>5</v>
      </c>
      <c r="AG93" s="29">
        <v>2600000</v>
      </c>
      <c r="AH93" s="29">
        <v>85968600</v>
      </c>
    </row>
    <row r="94" spans="1:34" ht="12.75" customHeight="1" x14ac:dyDescent="0.2">
      <c r="A94" s="20"/>
      <c r="B94" s="32">
        <v>12020010</v>
      </c>
      <c r="C94" s="34" t="s">
        <v>120</v>
      </c>
      <c r="D94" s="34">
        <v>12020010</v>
      </c>
      <c r="E94" s="47" t="s">
        <v>22</v>
      </c>
      <c r="F94" s="46"/>
      <c r="G94" s="45" t="s">
        <v>123</v>
      </c>
      <c r="H94" s="40" t="s">
        <v>66</v>
      </c>
      <c r="I94" s="40" t="s">
        <v>26</v>
      </c>
      <c r="J94" s="44" t="s">
        <v>72</v>
      </c>
      <c r="K94" s="33"/>
      <c r="L94" s="29">
        <v>4800</v>
      </c>
      <c r="M94" s="29">
        <v>9600</v>
      </c>
      <c r="N94" s="29">
        <v>14400</v>
      </c>
      <c r="O94" s="29">
        <v>0</v>
      </c>
      <c r="P94" s="29">
        <v>14400</v>
      </c>
      <c r="Q94" s="29">
        <v>8000</v>
      </c>
      <c r="R94" s="33" t="s">
        <v>1</v>
      </c>
      <c r="S94" s="43" t="s">
        <v>1</v>
      </c>
      <c r="T94" s="42"/>
      <c r="U94" s="42"/>
      <c r="V94" s="42"/>
      <c r="W94" s="29">
        <v>4800</v>
      </c>
      <c r="X94" s="41"/>
      <c r="Y94" s="40"/>
      <c r="Z94" s="39"/>
      <c r="AA94" s="37"/>
      <c r="AB94" s="38"/>
      <c r="AC94" s="37"/>
      <c r="AD94" s="37"/>
      <c r="AE94" s="36"/>
      <c r="AF94" s="35" t="s">
        <v>71</v>
      </c>
      <c r="AG94" s="29">
        <v>0</v>
      </c>
      <c r="AH94" s="29">
        <v>22400</v>
      </c>
    </row>
    <row r="95" spans="1:34" ht="12.75" customHeight="1" x14ac:dyDescent="0.2">
      <c r="A95" s="20"/>
      <c r="B95" s="32">
        <v>12020010</v>
      </c>
      <c r="C95" s="34" t="s">
        <v>120</v>
      </c>
      <c r="D95" s="34">
        <v>12020010</v>
      </c>
      <c r="E95" s="47" t="s">
        <v>22</v>
      </c>
      <c r="F95" s="46"/>
      <c r="G95" s="45" t="s">
        <v>123</v>
      </c>
      <c r="H95" s="40" t="s">
        <v>66</v>
      </c>
      <c r="I95" s="40" t="s">
        <v>26</v>
      </c>
      <c r="J95" s="44" t="s">
        <v>70</v>
      </c>
      <c r="K95" s="33"/>
      <c r="L95" s="29">
        <v>20000</v>
      </c>
      <c r="M95" s="29">
        <v>40000</v>
      </c>
      <c r="N95" s="29">
        <v>60000</v>
      </c>
      <c r="O95" s="29">
        <v>0</v>
      </c>
      <c r="P95" s="29">
        <v>60000</v>
      </c>
      <c r="Q95" s="29">
        <v>67800</v>
      </c>
      <c r="R95" s="33" t="s">
        <v>1</v>
      </c>
      <c r="S95" s="43" t="s">
        <v>1</v>
      </c>
      <c r="T95" s="42"/>
      <c r="U95" s="42"/>
      <c r="V95" s="42"/>
      <c r="W95" s="29">
        <v>20000</v>
      </c>
      <c r="X95" s="41"/>
      <c r="Y95" s="40"/>
      <c r="Z95" s="39"/>
      <c r="AA95" s="37"/>
      <c r="AB95" s="38"/>
      <c r="AC95" s="37"/>
      <c r="AD95" s="37"/>
      <c r="AE95" s="36"/>
      <c r="AF95" s="35" t="s">
        <v>69</v>
      </c>
      <c r="AG95" s="29">
        <v>0</v>
      </c>
      <c r="AH95" s="29">
        <v>127800</v>
      </c>
    </row>
    <row r="96" spans="1:34" ht="12.75" customHeight="1" x14ac:dyDescent="0.2">
      <c r="A96" s="20"/>
      <c r="B96" s="32">
        <v>12020010</v>
      </c>
      <c r="C96" s="34" t="s">
        <v>120</v>
      </c>
      <c r="D96" s="34">
        <v>12020010</v>
      </c>
      <c r="E96" s="47" t="s">
        <v>22</v>
      </c>
      <c r="F96" s="46"/>
      <c r="G96" s="45" t="s">
        <v>123</v>
      </c>
      <c r="H96" s="40" t="s">
        <v>66</v>
      </c>
      <c r="I96" s="40" t="s">
        <v>26</v>
      </c>
      <c r="J96" s="44" t="s">
        <v>68</v>
      </c>
      <c r="K96" s="33"/>
      <c r="L96" s="29">
        <v>32600</v>
      </c>
      <c r="M96" s="29">
        <v>65200</v>
      </c>
      <c r="N96" s="29">
        <v>97800</v>
      </c>
      <c r="O96" s="29">
        <v>0</v>
      </c>
      <c r="P96" s="29">
        <v>97800</v>
      </c>
      <c r="Q96" s="29">
        <v>44600</v>
      </c>
      <c r="R96" s="33" t="s">
        <v>1</v>
      </c>
      <c r="S96" s="43" t="s">
        <v>1</v>
      </c>
      <c r="T96" s="42"/>
      <c r="U96" s="42"/>
      <c r="V96" s="42"/>
      <c r="W96" s="29">
        <v>32600</v>
      </c>
      <c r="X96" s="41"/>
      <c r="Y96" s="40"/>
      <c r="Z96" s="39"/>
      <c r="AA96" s="37"/>
      <c r="AB96" s="38"/>
      <c r="AC96" s="37"/>
      <c r="AD96" s="37"/>
      <c r="AE96" s="36"/>
      <c r="AF96" s="35" t="s">
        <v>67</v>
      </c>
      <c r="AG96" s="29">
        <v>0</v>
      </c>
      <c r="AH96" s="29">
        <v>142400</v>
      </c>
    </row>
    <row r="97" spans="1:34" ht="12.75" customHeight="1" x14ac:dyDescent="0.2">
      <c r="A97" s="20"/>
      <c r="B97" s="32">
        <v>12020010</v>
      </c>
      <c r="C97" s="34" t="s">
        <v>120</v>
      </c>
      <c r="D97" s="34">
        <v>12020010</v>
      </c>
      <c r="E97" s="47" t="s">
        <v>22</v>
      </c>
      <c r="F97" s="46"/>
      <c r="G97" s="45" t="s">
        <v>123</v>
      </c>
      <c r="H97" s="40" t="s">
        <v>66</v>
      </c>
      <c r="I97" s="40" t="s">
        <v>26</v>
      </c>
      <c r="J97" s="44" t="s">
        <v>25</v>
      </c>
      <c r="K97" s="33"/>
      <c r="L97" s="29">
        <v>385000</v>
      </c>
      <c r="M97" s="29">
        <v>2865000</v>
      </c>
      <c r="N97" s="29">
        <v>3250000</v>
      </c>
      <c r="O97" s="29">
        <v>545000</v>
      </c>
      <c r="P97" s="29">
        <v>3795000</v>
      </c>
      <c r="Q97" s="29">
        <v>0</v>
      </c>
      <c r="R97" s="33" t="s">
        <v>1</v>
      </c>
      <c r="S97" s="43" t="s">
        <v>1</v>
      </c>
      <c r="T97" s="42"/>
      <c r="U97" s="42"/>
      <c r="V97" s="42"/>
      <c r="W97" s="29">
        <v>385000</v>
      </c>
      <c r="X97" s="41"/>
      <c r="Y97" s="40"/>
      <c r="Z97" s="39"/>
      <c r="AA97" s="37"/>
      <c r="AB97" s="38"/>
      <c r="AC97" s="37"/>
      <c r="AD97" s="37"/>
      <c r="AE97" s="36"/>
      <c r="AF97" s="35" t="s">
        <v>24</v>
      </c>
      <c r="AG97" s="29">
        <v>35000</v>
      </c>
      <c r="AH97" s="29">
        <v>3795000</v>
      </c>
    </row>
    <row r="98" spans="1:34" ht="12.75" customHeight="1" x14ac:dyDescent="0.2">
      <c r="A98" s="20"/>
      <c r="B98" s="32">
        <v>12020010</v>
      </c>
      <c r="C98" s="34" t="s">
        <v>120</v>
      </c>
      <c r="D98" s="34">
        <v>12020010</v>
      </c>
      <c r="E98" s="47" t="s">
        <v>22</v>
      </c>
      <c r="F98" s="46"/>
      <c r="G98" s="45" t="s">
        <v>123</v>
      </c>
      <c r="H98" s="40" t="s">
        <v>66</v>
      </c>
      <c r="I98" s="40" t="s">
        <v>100</v>
      </c>
      <c r="J98" s="44" t="s">
        <v>99</v>
      </c>
      <c r="K98" s="33"/>
      <c r="L98" s="29">
        <v>55800</v>
      </c>
      <c r="M98" s="29">
        <v>0</v>
      </c>
      <c r="N98" s="29">
        <v>55800</v>
      </c>
      <c r="O98" s="29">
        <v>0</v>
      </c>
      <c r="P98" s="29">
        <v>55800</v>
      </c>
      <c r="Q98" s="29">
        <v>35300</v>
      </c>
      <c r="R98" s="33" t="s">
        <v>1</v>
      </c>
      <c r="S98" s="43" t="s">
        <v>1</v>
      </c>
      <c r="T98" s="42"/>
      <c r="U98" s="42"/>
      <c r="V98" s="42"/>
      <c r="W98" s="29">
        <v>55800</v>
      </c>
      <c r="X98" s="41"/>
      <c r="Y98" s="40"/>
      <c r="Z98" s="39"/>
      <c r="AA98" s="37"/>
      <c r="AB98" s="38"/>
      <c r="AC98" s="37"/>
      <c r="AD98" s="37"/>
      <c r="AE98" s="36"/>
      <c r="AF98" s="35" t="s">
        <v>98</v>
      </c>
      <c r="AG98" s="29">
        <v>0</v>
      </c>
      <c r="AH98" s="29">
        <v>91100</v>
      </c>
    </row>
    <row r="99" spans="1:34" ht="12.75" customHeight="1" x14ac:dyDescent="0.2">
      <c r="A99" s="20"/>
      <c r="B99" s="32">
        <v>12020010</v>
      </c>
      <c r="C99" s="34" t="s">
        <v>120</v>
      </c>
      <c r="D99" s="34">
        <v>12020010</v>
      </c>
      <c r="E99" s="47" t="s">
        <v>22</v>
      </c>
      <c r="F99" s="46"/>
      <c r="G99" s="45" t="s">
        <v>123</v>
      </c>
      <c r="H99" s="40" t="s">
        <v>65</v>
      </c>
      <c r="I99" s="40" t="s">
        <v>19</v>
      </c>
      <c r="J99" s="44" t="s">
        <v>6</v>
      </c>
      <c r="K99" s="33"/>
      <c r="L99" s="29">
        <v>5100000</v>
      </c>
      <c r="M99" s="29">
        <v>7200000</v>
      </c>
      <c r="N99" s="29">
        <v>12300000</v>
      </c>
      <c r="O99" s="29">
        <v>7100000</v>
      </c>
      <c r="P99" s="29">
        <v>19400000</v>
      </c>
      <c r="Q99" s="29">
        <v>5771700</v>
      </c>
      <c r="R99" s="33" t="s">
        <v>1</v>
      </c>
      <c r="S99" s="43" t="s">
        <v>1</v>
      </c>
      <c r="T99" s="42"/>
      <c r="U99" s="42"/>
      <c r="V99" s="42"/>
      <c r="W99" s="29">
        <v>5100000</v>
      </c>
      <c r="X99" s="41"/>
      <c r="Y99" s="40"/>
      <c r="Z99" s="39"/>
      <c r="AA99" s="37"/>
      <c r="AB99" s="38"/>
      <c r="AC99" s="37"/>
      <c r="AD99" s="37"/>
      <c r="AE99" s="36"/>
      <c r="AF99" s="35" t="s">
        <v>5</v>
      </c>
      <c r="AG99" s="29">
        <v>200000</v>
      </c>
      <c r="AH99" s="29">
        <v>25171700</v>
      </c>
    </row>
    <row r="100" spans="1:34" ht="12.75" customHeight="1" x14ac:dyDescent="0.2">
      <c r="A100" s="20"/>
      <c r="B100" s="32">
        <v>12020010</v>
      </c>
      <c r="C100" s="34" t="s">
        <v>120</v>
      </c>
      <c r="D100" s="34">
        <v>12020010</v>
      </c>
      <c r="E100" s="47" t="s">
        <v>22</v>
      </c>
      <c r="F100" s="46"/>
      <c r="G100" s="45" t="s">
        <v>123</v>
      </c>
      <c r="H100" s="40" t="s">
        <v>40</v>
      </c>
      <c r="I100" s="40" t="s">
        <v>63</v>
      </c>
      <c r="J100" s="44" t="s">
        <v>6</v>
      </c>
      <c r="K100" s="33"/>
      <c r="L100" s="29">
        <v>217100</v>
      </c>
      <c r="M100" s="29">
        <v>258600</v>
      </c>
      <c r="N100" s="29">
        <v>475700</v>
      </c>
      <c r="O100" s="29">
        <v>258600</v>
      </c>
      <c r="P100" s="29">
        <v>734300</v>
      </c>
      <c r="Q100" s="29">
        <v>323200</v>
      </c>
      <c r="R100" s="33" t="s">
        <v>1</v>
      </c>
      <c r="S100" s="43" t="s">
        <v>1</v>
      </c>
      <c r="T100" s="42"/>
      <c r="U100" s="42"/>
      <c r="V100" s="42"/>
      <c r="W100" s="29">
        <v>217100</v>
      </c>
      <c r="X100" s="41"/>
      <c r="Y100" s="40"/>
      <c r="Z100" s="39"/>
      <c r="AA100" s="37"/>
      <c r="AB100" s="38"/>
      <c r="AC100" s="37"/>
      <c r="AD100" s="37"/>
      <c r="AE100" s="36"/>
      <c r="AF100" s="35" t="s">
        <v>5</v>
      </c>
      <c r="AG100" s="29">
        <v>0</v>
      </c>
      <c r="AH100" s="29">
        <v>1057500</v>
      </c>
    </row>
    <row r="101" spans="1:34" ht="12.75" customHeight="1" x14ac:dyDescent="0.2">
      <c r="A101" s="20"/>
      <c r="B101" s="32">
        <v>12020010</v>
      </c>
      <c r="C101" s="34" t="s">
        <v>120</v>
      </c>
      <c r="D101" s="34">
        <v>12020010</v>
      </c>
      <c r="E101" s="47" t="s">
        <v>22</v>
      </c>
      <c r="F101" s="46"/>
      <c r="G101" s="45" t="s">
        <v>123</v>
      </c>
      <c r="H101" s="40" t="s">
        <v>40</v>
      </c>
      <c r="I101" s="40" t="s">
        <v>100</v>
      </c>
      <c r="J101" s="44" t="s">
        <v>99</v>
      </c>
      <c r="K101" s="33"/>
      <c r="L101" s="29">
        <v>116600</v>
      </c>
      <c r="M101" s="29">
        <v>58100</v>
      </c>
      <c r="N101" s="29">
        <v>174700</v>
      </c>
      <c r="O101" s="29">
        <v>0</v>
      </c>
      <c r="P101" s="29">
        <v>174700</v>
      </c>
      <c r="Q101" s="29">
        <v>0</v>
      </c>
      <c r="R101" s="33" t="s">
        <v>1</v>
      </c>
      <c r="S101" s="43" t="s">
        <v>1</v>
      </c>
      <c r="T101" s="42"/>
      <c r="U101" s="42"/>
      <c r="V101" s="42"/>
      <c r="W101" s="29">
        <v>116600</v>
      </c>
      <c r="X101" s="41"/>
      <c r="Y101" s="40"/>
      <c r="Z101" s="39"/>
      <c r="AA101" s="37"/>
      <c r="AB101" s="38"/>
      <c r="AC101" s="37"/>
      <c r="AD101" s="37"/>
      <c r="AE101" s="36"/>
      <c r="AF101" s="35" t="s">
        <v>98</v>
      </c>
      <c r="AG101" s="29">
        <v>0</v>
      </c>
      <c r="AH101" s="29">
        <v>174700</v>
      </c>
    </row>
    <row r="102" spans="1:34" ht="12.75" customHeight="1" x14ac:dyDescent="0.2">
      <c r="A102" s="20"/>
      <c r="B102" s="32">
        <v>12020010</v>
      </c>
      <c r="C102" s="34" t="s">
        <v>120</v>
      </c>
      <c r="D102" s="34">
        <v>12020010</v>
      </c>
      <c r="E102" s="47" t="s">
        <v>22</v>
      </c>
      <c r="F102" s="46"/>
      <c r="G102" s="45" t="s">
        <v>123</v>
      </c>
      <c r="H102" s="40" t="s">
        <v>40</v>
      </c>
      <c r="I102" s="40" t="s">
        <v>58</v>
      </c>
      <c r="J102" s="44" t="s">
        <v>62</v>
      </c>
      <c r="K102" s="33"/>
      <c r="L102" s="29">
        <v>2531700</v>
      </c>
      <c r="M102" s="29">
        <v>2803600</v>
      </c>
      <c r="N102" s="29">
        <v>5335300</v>
      </c>
      <c r="O102" s="29">
        <v>593600</v>
      </c>
      <c r="P102" s="29">
        <v>5928900</v>
      </c>
      <c r="Q102" s="29">
        <v>3324300</v>
      </c>
      <c r="R102" s="33" t="s">
        <v>1</v>
      </c>
      <c r="S102" s="43" t="s">
        <v>1</v>
      </c>
      <c r="T102" s="42"/>
      <c r="U102" s="42"/>
      <c r="V102" s="42"/>
      <c r="W102" s="29">
        <v>2531700</v>
      </c>
      <c r="X102" s="41"/>
      <c r="Y102" s="40"/>
      <c r="Z102" s="39"/>
      <c r="AA102" s="37"/>
      <c r="AB102" s="38"/>
      <c r="AC102" s="37"/>
      <c r="AD102" s="37"/>
      <c r="AE102" s="36"/>
      <c r="AF102" s="35" t="s">
        <v>61</v>
      </c>
      <c r="AG102" s="29">
        <v>0</v>
      </c>
      <c r="AH102" s="29">
        <v>9253200</v>
      </c>
    </row>
    <row r="103" spans="1:34" ht="12.75" customHeight="1" x14ac:dyDescent="0.2">
      <c r="A103" s="20"/>
      <c r="B103" s="32">
        <v>12020010</v>
      </c>
      <c r="C103" s="34" t="s">
        <v>120</v>
      </c>
      <c r="D103" s="34">
        <v>12020010</v>
      </c>
      <c r="E103" s="47" t="s">
        <v>22</v>
      </c>
      <c r="F103" s="46"/>
      <c r="G103" s="45" t="s">
        <v>123</v>
      </c>
      <c r="H103" s="40" t="s">
        <v>40</v>
      </c>
      <c r="I103" s="40" t="s">
        <v>58</v>
      </c>
      <c r="J103" s="44" t="s">
        <v>131</v>
      </c>
      <c r="K103" s="33"/>
      <c r="L103" s="29">
        <v>20000</v>
      </c>
      <c r="M103" s="29">
        <v>17000</v>
      </c>
      <c r="N103" s="29">
        <v>37000</v>
      </c>
      <c r="O103" s="29">
        <v>0</v>
      </c>
      <c r="P103" s="29">
        <v>37000</v>
      </c>
      <c r="Q103" s="29">
        <v>17900</v>
      </c>
      <c r="R103" s="33" t="s">
        <v>1</v>
      </c>
      <c r="S103" s="43" t="s">
        <v>1</v>
      </c>
      <c r="T103" s="42"/>
      <c r="U103" s="42"/>
      <c r="V103" s="42"/>
      <c r="W103" s="29">
        <v>20000</v>
      </c>
      <c r="X103" s="41"/>
      <c r="Y103" s="40"/>
      <c r="Z103" s="39"/>
      <c r="AA103" s="37"/>
      <c r="AB103" s="38"/>
      <c r="AC103" s="37"/>
      <c r="AD103" s="37"/>
      <c r="AE103" s="36"/>
      <c r="AF103" s="35" t="s">
        <v>130</v>
      </c>
      <c r="AG103" s="29">
        <v>0</v>
      </c>
      <c r="AH103" s="29">
        <v>54900</v>
      </c>
    </row>
    <row r="104" spans="1:34" ht="12.75" customHeight="1" x14ac:dyDescent="0.2">
      <c r="A104" s="20"/>
      <c r="B104" s="32">
        <v>12020010</v>
      </c>
      <c r="C104" s="34" t="s">
        <v>120</v>
      </c>
      <c r="D104" s="34">
        <v>12020010</v>
      </c>
      <c r="E104" s="47" t="s">
        <v>22</v>
      </c>
      <c r="F104" s="46"/>
      <c r="G104" s="45" t="s">
        <v>123</v>
      </c>
      <c r="H104" s="40" t="s">
        <v>40</v>
      </c>
      <c r="I104" s="40" t="s">
        <v>58</v>
      </c>
      <c r="J104" s="44" t="s">
        <v>60</v>
      </c>
      <c r="K104" s="33"/>
      <c r="L104" s="29">
        <v>1548100</v>
      </c>
      <c r="M104" s="29">
        <v>1689000</v>
      </c>
      <c r="N104" s="29">
        <v>3237100</v>
      </c>
      <c r="O104" s="29">
        <v>1407300</v>
      </c>
      <c r="P104" s="29">
        <v>4644400</v>
      </c>
      <c r="Q104" s="29">
        <v>2392100</v>
      </c>
      <c r="R104" s="33" t="s">
        <v>1</v>
      </c>
      <c r="S104" s="43" t="s">
        <v>1</v>
      </c>
      <c r="T104" s="42"/>
      <c r="U104" s="42"/>
      <c r="V104" s="42"/>
      <c r="W104" s="29">
        <v>1548100</v>
      </c>
      <c r="X104" s="41"/>
      <c r="Y104" s="40"/>
      <c r="Z104" s="39"/>
      <c r="AA104" s="37"/>
      <c r="AB104" s="38"/>
      <c r="AC104" s="37"/>
      <c r="AD104" s="37"/>
      <c r="AE104" s="36"/>
      <c r="AF104" s="35" t="s">
        <v>59</v>
      </c>
      <c r="AG104" s="29">
        <v>0</v>
      </c>
      <c r="AH104" s="29">
        <v>7036500</v>
      </c>
    </row>
    <row r="105" spans="1:34" ht="12.75" customHeight="1" x14ac:dyDescent="0.2">
      <c r="A105" s="20"/>
      <c r="B105" s="32">
        <v>12020010</v>
      </c>
      <c r="C105" s="34" t="s">
        <v>120</v>
      </c>
      <c r="D105" s="34">
        <v>12020010</v>
      </c>
      <c r="E105" s="47" t="s">
        <v>22</v>
      </c>
      <c r="F105" s="46"/>
      <c r="G105" s="45" t="s">
        <v>123</v>
      </c>
      <c r="H105" s="40" t="s">
        <v>40</v>
      </c>
      <c r="I105" s="40" t="s">
        <v>58</v>
      </c>
      <c r="J105" s="44" t="s">
        <v>57</v>
      </c>
      <c r="K105" s="33"/>
      <c r="L105" s="29">
        <v>140800</v>
      </c>
      <c r="M105" s="29">
        <v>211200</v>
      </c>
      <c r="N105" s="29">
        <v>352000</v>
      </c>
      <c r="O105" s="29">
        <v>211200</v>
      </c>
      <c r="P105" s="29">
        <v>563200</v>
      </c>
      <c r="Q105" s="29">
        <v>281700</v>
      </c>
      <c r="R105" s="33" t="s">
        <v>1</v>
      </c>
      <c r="S105" s="43" t="s">
        <v>1</v>
      </c>
      <c r="T105" s="42"/>
      <c r="U105" s="42"/>
      <c r="V105" s="42"/>
      <c r="W105" s="29">
        <v>140800</v>
      </c>
      <c r="X105" s="41"/>
      <c r="Y105" s="40"/>
      <c r="Z105" s="39"/>
      <c r="AA105" s="37"/>
      <c r="AB105" s="38"/>
      <c r="AC105" s="37"/>
      <c r="AD105" s="37"/>
      <c r="AE105" s="36"/>
      <c r="AF105" s="35" t="s">
        <v>56</v>
      </c>
      <c r="AG105" s="29">
        <v>0</v>
      </c>
      <c r="AH105" s="29">
        <v>844900</v>
      </c>
    </row>
    <row r="106" spans="1:34" ht="12.75" customHeight="1" x14ac:dyDescent="0.2">
      <c r="A106" s="20"/>
      <c r="B106" s="32">
        <v>12020010</v>
      </c>
      <c r="C106" s="34" t="s">
        <v>120</v>
      </c>
      <c r="D106" s="34">
        <v>12020010</v>
      </c>
      <c r="E106" s="47" t="s">
        <v>22</v>
      </c>
      <c r="F106" s="46"/>
      <c r="G106" s="45" t="s">
        <v>123</v>
      </c>
      <c r="H106" s="40" t="s">
        <v>40</v>
      </c>
      <c r="I106" s="40" t="s">
        <v>58</v>
      </c>
      <c r="J106" s="44" t="s">
        <v>129</v>
      </c>
      <c r="K106" s="33"/>
      <c r="L106" s="29">
        <v>636100</v>
      </c>
      <c r="M106" s="29">
        <v>251100</v>
      </c>
      <c r="N106" s="29">
        <v>887200</v>
      </c>
      <c r="O106" s="29">
        <v>251100</v>
      </c>
      <c r="P106" s="29">
        <v>1138300</v>
      </c>
      <c r="Q106" s="29">
        <v>334700</v>
      </c>
      <c r="R106" s="33" t="s">
        <v>1</v>
      </c>
      <c r="S106" s="43" t="s">
        <v>1</v>
      </c>
      <c r="T106" s="42"/>
      <c r="U106" s="42"/>
      <c r="V106" s="42"/>
      <c r="W106" s="29">
        <v>636100</v>
      </c>
      <c r="X106" s="41"/>
      <c r="Y106" s="40"/>
      <c r="Z106" s="39"/>
      <c r="AA106" s="37"/>
      <c r="AB106" s="38"/>
      <c r="AC106" s="37"/>
      <c r="AD106" s="37"/>
      <c r="AE106" s="36"/>
      <c r="AF106" s="35" t="s">
        <v>128</v>
      </c>
      <c r="AG106" s="29">
        <v>60000</v>
      </c>
      <c r="AH106" s="29">
        <v>1473000</v>
      </c>
    </row>
    <row r="107" spans="1:34" ht="12.75" customHeight="1" x14ac:dyDescent="0.2">
      <c r="A107" s="20"/>
      <c r="B107" s="32">
        <v>12020010</v>
      </c>
      <c r="C107" s="34" t="s">
        <v>120</v>
      </c>
      <c r="D107" s="34">
        <v>12020010</v>
      </c>
      <c r="E107" s="47" t="s">
        <v>22</v>
      </c>
      <c r="F107" s="46"/>
      <c r="G107" s="45" t="s">
        <v>123</v>
      </c>
      <c r="H107" s="40" t="s">
        <v>40</v>
      </c>
      <c r="I107" s="40" t="s">
        <v>97</v>
      </c>
      <c r="J107" s="44" t="s">
        <v>6</v>
      </c>
      <c r="K107" s="33"/>
      <c r="L107" s="29">
        <v>2535400</v>
      </c>
      <c r="M107" s="29">
        <v>5942600</v>
      </c>
      <c r="N107" s="29">
        <v>8478000</v>
      </c>
      <c r="O107" s="29">
        <v>1444800</v>
      </c>
      <c r="P107" s="29">
        <v>9922800</v>
      </c>
      <c r="Q107" s="29">
        <v>1130000</v>
      </c>
      <c r="R107" s="33" t="s">
        <v>1</v>
      </c>
      <c r="S107" s="43" t="s">
        <v>1</v>
      </c>
      <c r="T107" s="42"/>
      <c r="U107" s="42"/>
      <c r="V107" s="42"/>
      <c r="W107" s="29">
        <v>2535400</v>
      </c>
      <c r="X107" s="41"/>
      <c r="Y107" s="40"/>
      <c r="Z107" s="39"/>
      <c r="AA107" s="37"/>
      <c r="AB107" s="38"/>
      <c r="AC107" s="37"/>
      <c r="AD107" s="37"/>
      <c r="AE107" s="36"/>
      <c r="AF107" s="35" t="s">
        <v>5</v>
      </c>
      <c r="AG107" s="29">
        <v>260000</v>
      </c>
      <c r="AH107" s="29">
        <v>11052800</v>
      </c>
    </row>
    <row r="108" spans="1:34" ht="12.75" customHeight="1" x14ac:dyDescent="0.2">
      <c r="A108" s="20"/>
      <c r="B108" s="32">
        <v>12020010</v>
      </c>
      <c r="C108" s="34" t="s">
        <v>120</v>
      </c>
      <c r="D108" s="34">
        <v>12020010</v>
      </c>
      <c r="E108" s="47" t="s">
        <v>22</v>
      </c>
      <c r="F108" s="46"/>
      <c r="G108" s="45" t="s">
        <v>123</v>
      </c>
      <c r="H108" s="40" t="s">
        <v>40</v>
      </c>
      <c r="I108" s="40" t="s">
        <v>55</v>
      </c>
      <c r="J108" s="44" t="s">
        <v>54</v>
      </c>
      <c r="K108" s="33"/>
      <c r="L108" s="29">
        <v>2640600</v>
      </c>
      <c r="M108" s="29">
        <v>4881300</v>
      </c>
      <c r="N108" s="29">
        <v>7521900</v>
      </c>
      <c r="O108" s="29">
        <v>5901700</v>
      </c>
      <c r="P108" s="29">
        <v>13423600</v>
      </c>
      <c r="Q108" s="29">
        <v>5129600</v>
      </c>
      <c r="R108" s="33" t="s">
        <v>1</v>
      </c>
      <c r="S108" s="43" t="s">
        <v>1</v>
      </c>
      <c r="T108" s="42"/>
      <c r="U108" s="42"/>
      <c r="V108" s="42"/>
      <c r="W108" s="29">
        <v>2640600</v>
      </c>
      <c r="X108" s="41"/>
      <c r="Y108" s="40"/>
      <c r="Z108" s="39"/>
      <c r="AA108" s="37"/>
      <c r="AB108" s="38"/>
      <c r="AC108" s="37"/>
      <c r="AD108" s="37"/>
      <c r="AE108" s="36"/>
      <c r="AF108" s="35" t="s">
        <v>53</v>
      </c>
      <c r="AG108" s="29">
        <v>0</v>
      </c>
      <c r="AH108" s="29">
        <v>18553200</v>
      </c>
    </row>
    <row r="109" spans="1:34" ht="12.75" customHeight="1" x14ac:dyDescent="0.2">
      <c r="A109" s="20"/>
      <c r="B109" s="32">
        <v>12020010</v>
      </c>
      <c r="C109" s="34" t="s">
        <v>120</v>
      </c>
      <c r="D109" s="34">
        <v>12020010</v>
      </c>
      <c r="E109" s="47" t="s">
        <v>22</v>
      </c>
      <c r="F109" s="46"/>
      <c r="G109" s="45" t="s">
        <v>123</v>
      </c>
      <c r="H109" s="40" t="s">
        <v>40</v>
      </c>
      <c r="I109" s="40" t="s">
        <v>55</v>
      </c>
      <c r="J109" s="44" t="s">
        <v>96</v>
      </c>
      <c r="K109" s="33"/>
      <c r="L109" s="29">
        <v>0</v>
      </c>
      <c r="M109" s="29">
        <v>120000</v>
      </c>
      <c r="N109" s="29">
        <v>120000</v>
      </c>
      <c r="O109" s="29">
        <v>0</v>
      </c>
      <c r="P109" s="29">
        <v>120000</v>
      </c>
      <c r="Q109" s="29">
        <v>172300</v>
      </c>
      <c r="R109" s="33" t="s">
        <v>1</v>
      </c>
      <c r="S109" s="43" t="s">
        <v>1</v>
      </c>
      <c r="T109" s="42"/>
      <c r="U109" s="42"/>
      <c r="V109" s="42"/>
      <c r="W109" s="29">
        <v>0</v>
      </c>
      <c r="X109" s="41"/>
      <c r="Y109" s="40"/>
      <c r="Z109" s="39"/>
      <c r="AA109" s="37"/>
      <c r="AB109" s="38"/>
      <c r="AC109" s="37"/>
      <c r="AD109" s="37"/>
      <c r="AE109" s="36"/>
      <c r="AF109" s="35" t="s">
        <v>95</v>
      </c>
      <c r="AG109" s="29">
        <v>0</v>
      </c>
      <c r="AH109" s="29">
        <v>292300</v>
      </c>
    </row>
    <row r="110" spans="1:34" ht="12.75" customHeight="1" x14ac:dyDescent="0.2">
      <c r="A110" s="20"/>
      <c r="B110" s="32">
        <v>12020010</v>
      </c>
      <c r="C110" s="34" t="s">
        <v>120</v>
      </c>
      <c r="D110" s="34">
        <v>12020010</v>
      </c>
      <c r="E110" s="47" t="s">
        <v>22</v>
      </c>
      <c r="F110" s="46"/>
      <c r="G110" s="45" t="s">
        <v>123</v>
      </c>
      <c r="H110" s="40" t="s">
        <v>40</v>
      </c>
      <c r="I110" s="40" t="s">
        <v>46</v>
      </c>
      <c r="J110" s="44" t="s">
        <v>50</v>
      </c>
      <c r="K110" s="33"/>
      <c r="L110" s="29">
        <v>47700</v>
      </c>
      <c r="M110" s="29">
        <v>47700</v>
      </c>
      <c r="N110" s="29">
        <v>95400</v>
      </c>
      <c r="O110" s="29">
        <v>0</v>
      </c>
      <c r="P110" s="29">
        <v>95400</v>
      </c>
      <c r="Q110" s="29">
        <v>0</v>
      </c>
      <c r="R110" s="33" t="s">
        <v>1</v>
      </c>
      <c r="S110" s="43" t="s">
        <v>1</v>
      </c>
      <c r="T110" s="42"/>
      <c r="U110" s="42"/>
      <c r="V110" s="42"/>
      <c r="W110" s="29">
        <v>47700</v>
      </c>
      <c r="X110" s="41"/>
      <c r="Y110" s="40"/>
      <c r="Z110" s="39"/>
      <c r="AA110" s="37"/>
      <c r="AB110" s="38"/>
      <c r="AC110" s="37"/>
      <c r="AD110" s="37"/>
      <c r="AE110" s="36"/>
      <c r="AF110" s="35" t="s">
        <v>49</v>
      </c>
      <c r="AG110" s="29">
        <v>47700</v>
      </c>
      <c r="AH110" s="29">
        <v>95400</v>
      </c>
    </row>
    <row r="111" spans="1:34" ht="12.75" customHeight="1" x14ac:dyDescent="0.2">
      <c r="A111" s="20"/>
      <c r="B111" s="32">
        <v>12020010</v>
      </c>
      <c r="C111" s="34" t="s">
        <v>120</v>
      </c>
      <c r="D111" s="34">
        <v>12020010</v>
      </c>
      <c r="E111" s="47" t="s">
        <v>22</v>
      </c>
      <c r="F111" s="46"/>
      <c r="G111" s="45" t="s">
        <v>123</v>
      </c>
      <c r="H111" s="40" t="s">
        <v>40</v>
      </c>
      <c r="I111" s="40" t="s">
        <v>46</v>
      </c>
      <c r="J111" s="44" t="s">
        <v>48</v>
      </c>
      <c r="K111" s="33"/>
      <c r="L111" s="29">
        <v>622400</v>
      </c>
      <c r="M111" s="29">
        <v>469500</v>
      </c>
      <c r="N111" s="29">
        <v>1091900</v>
      </c>
      <c r="O111" s="29">
        <v>2184300</v>
      </c>
      <c r="P111" s="29">
        <v>3276200</v>
      </c>
      <c r="Q111" s="29">
        <v>1516300</v>
      </c>
      <c r="R111" s="33" t="s">
        <v>1</v>
      </c>
      <c r="S111" s="43" t="s">
        <v>1</v>
      </c>
      <c r="T111" s="42"/>
      <c r="U111" s="42"/>
      <c r="V111" s="42"/>
      <c r="W111" s="29">
        <v>622400</v>
      </c>
      <c r="X111" s="41"/>
      <c r="Y111" s="40"/>
      <c r="Z111" s="39"/>
      <c r="AA111" s="37"/>
      <c r="AB111" s="38"/>
      <c r="AC111" s="37"/>
      <c r="AD111" s="37"/>
      <c r="AE111" s="36"/>
      <c r="AF111" s="35" t="s">
        <v>47</v>
      </c>
      <c r="AG111" s="29">
        <v>236000</v>
      </c>
      <c r="AH111" s="29">
        <v>4792500</v>
      </c>
    </row>
    <row r="112" spans="1:34" ht="12.75" customHeight="1" x14ac:dyDescent="0.2">
      <c r="A112" s="20"/>
      <c r="B112" s="32">
        <v>12020010</v>
      </c>
      <c r="C112" s="34" t="s">
        <v>120</v>
      </c>
      <c r="D112" s="34">
        <v>12020010</v>
      </c>
      <c r="E112" s="47" t="s">
        <v>22</v>
      </c>
      <c r="F112" s="46"/>
      <c r="G112" s="45" t="s">
        <v>123</v>
      </c>
      <c r="H112" s="40" t="s">
        <v>40</v>
      </c>
      <c r="I112" s="40" t="s">
        <v>46</v>
      </c>
      <c r="J112" s="44" t="s">
        <v>94</v>
      </c>
      <c r="K112" s="33"/>
      <c r="L112" s="29">
        <v>294200</v>
      </c>
      <c r="M112" s="29">
        <v>614400</v>
      </c>
      <c r="N112" s="29">
        <v>908600</v>
      </c>
      <c r="O112" s="29">
        <v>0</v>
      </c>
      <c r="P112" s="29">
        <v>908600</v>
      </c>
      <c r="Q112" s="29">
        <v>0</v>
      </c>
      <c r="R112" s="33" t="s">
        <v>1</v>
      </c>
      <c r="S112" s="43" t="s">
        <v>1</v>
      </c>
      <c r="T112" s="42"/>
      <c r="U112" s="42"/>
      <c r="V112" s="42"/>
      <c r="W112" s="29">
        <v>294200</v>
      </c>
      <c r="X112" s="41"/>
      <c r="Y112" s="40"/>
      <c r="Z112" s="39"/>
      <c r="AA112" s="37"/>
      <c r="AB112" s="38"/>
      <c r="AC112" s="37"/>
      <c r="AD112" s="37"/>
      <c r="AE112" s="36"/>
      <c r="AF112" s="35" t="s">
        <v>93</v>
      </c>
      <c r="AG112" s="29">
        <v>0</v>
      </c>
      <c r="AH112" s="29">
        <v>908600</v>
      </c>
    </row>
    <row r="113" spans="1:34" ht="12.75" customHeight="1" x14ac:dyDescent="0.2">
      <c r="A113" s="20"/>
      <c r="B113" s="32">
        <v>12020010</v>
      </c>
      <c r="C113" s="34" t="s">
        <v>120</v>
      </c>
      <c r="D113" s="34">
        <v>12020010</v>
      </c>
      <c r="E113" s="47" t="s">
        <v>22</v>
      </c>
      <c r="F113" s="46"/>
      <c r="G113" s="45" t="s">
        <v>123</v>
      </c>
      <c r="H113" s="40" t="s">
        <v>40</v>
      </c>
      <c r="I113" s="40" t="s">
        <v>46</v>
      </c>
      <c r="J113" s="44" t="s">
        <v>45</v>
      </c>
      <c r="K113" s="33"/>
      <c r="L113" s="29">
        <v>66200</v>
      </c>
      <c r="M113" s="29">
        <v>28200</v>
      </c>
      <c r="N113" s="29">
        <v>94400</v>
      </c>
      <c r="O113" s="29">
        <v>0</v>
      </c>
      <c r="P113" s="29">
        <v>94400</v>
      </c>
      <c r="Q113" s="29">
        <v>28200</v>
      </c>
      <c r="R113" s="33" t="s">
        <v>1</v>
      </c>
      <c r="S113" s="43" t="s">
        <v>1</v>
      </c>
      <c r="T113" s="42"/>
      <c r="U113" s="42"/>
      <c r="V113" s="42"/>
      <c r="W113" s="29">
        <v>66200</v>
      </c>
      <c r="X113" s="41"/>
      <c r="Y113" s="40"/>
      <c r="Z113" s="39"/>
      <c r="AA113" s="37"/>
      <c r="AB113" s="38"/>
      <c r="AC113" s="37"/>
      <c r="AD113" s="37"/>
      <c r="AE113" s="36"/>
      <c r="AF113" s="35" t="s">
        <v>44</v>
      </c>
      <c r="AG113" s="29">
        <v>22000</v>
      </c>
      <c r="AH113" s="29">
        <v>122600</v>
      </c>
    </row>
    <row r="114" spans="1:34" ht="12.75" customHeight="1" x14ac:dyDescent="0.2">
      <c r="A114" s="20"/>
      <c r="B114" s="32">
        <v>12020010</v>
      </c>
      <c r="C114" s="34" t="s">
        <v>120</v>
      </c>
      <c r="D114" s="34">
        <v>12020010</v>
      </c>
      <c r="E114" s="47" t="s">
        <v>22</v>
      </c>
      <c r="F114" s="46"/>
      <c r="G114" s="45" t="s">
        <v>123</v>
      </c>
      <c r="H114" s="40" t="s">
        <v>40</v>
      </c>
      <c r="I114" s="40" t="s">
        <v>46</v>
      </c>
      <c r="J114" s="44" t="s">
        <v>92</v>
      </c>
      <c r="K114" s="33"/>
      <c r="L114" s="29">
        <v>1381200</v>
      </c>
      <c r="M114" s="29">
        <v>2071800</v>
      </c>
      <c r="N114" s="29">
        <v>3453000</v>
      </c>
      <c r="O114" s="29">
        <v>2071800</v>
      </c>
      <c r="P114" s="29">
        <v>5524800</v>
      </c>
      <c r="Q114" s="29">
        <v>2761800</v>
      </c>
      <c r="R114" s="33" t="s">
        <v>1</v>
      </c>
      <c r="S114" s="43" t="s">
        <v>1</v>
      </c>
      <c r="T114" s="42"/>
      <c r="U114" s="42"/>
      <c r="V114" s="42"/>
      <c r="W114" s="29">
        <v>1381200</v>
      </c>
      <c r="X114" s="41"/>
      <c r="Y114" s="40"/>
      <c r="Z114" s="39"/>
      <c r="AA114" s="37"/>
      <c r="AB114" s="38"/>
      <c r="AC114" s="37"/>
      <c r="AD114" s="37"/>
      <c r="AE114" s="36"/>
      <c r="AF114" s="35" t="s">
        <v>91</v>
      </c>
      <c r="AG114" s="29">
        <v>0</v>
      </c>
      <c r="AH114" s="29">
        <v>8286600</v>
      </c>
    </row>
    <row r="115" spans="1:34" ht="12.75" customHeight="1" x14ac:dyDescent="0.2">
      <c r="A115" s="20"/>
      <c r="B115" s="32">
        <v>12020010</v>
      </c>
      <c r="C115" s="34" t="s">
        <v>120</v>
      </c>
      <c r="D115" s="34">
        <v>12020010</v>
      </c>
      <c r="E115" s="47" t="s">
        <v>22</v>
      </c>
      <c r="F115" s="46"/>
      <c r="G115" s="45" t="s">
        <v>123</v>
      </c>
      <c r="H115" s="40" t="s">
        <v>40</v>
      </c>
      <c r="I115" s="40" t="s">
        <v>34</v>
      </c>
      <c r="J115" s="44" t="s">
        <v>33</v>
      </c>
      <c r="K115" s="33"/>
      <c r="L115" s="29">
        <v>463700</v>
      </c>
      <c r="M115" s="29">
        <v>2643600</v>
      </c>
      <c r="N115" s="29">
        <v>3107300</v>
      </c>
      <c r="O115" s="29">
        <v>323600</v>
      </c>
      <c r="P115" s="29">
        <v>3430900</v>
      </c>
      <c r="Q115" s="29">
        <v>356700</v>
      </c>
      <c r="R115" s="33" t="s">
        <v>1</v>
      </c>
      <c r="S115" s="43" t="s">
        <v>1</v>
      </c>
      <c r="T115" s="42"/>
      <c r="U115" s="42"/>
      <c r="V115" s="42"/>
      <c r="W115" s="29">
        <v>463700</v>
      </c>
      <c r="X115" s="41"/>
      <c r="Y115" s="40"/>
      <c r="Z115" s="39"/>
      <c r="AA115" s="37"/>
      <c r="AB115" s="38"/>
      <c r="AC115" s="37"/>
      <c r="AD115" s="37"/>
      <c r="AE115" s="36"/>
      <c r="AF115" s="35" t="s">
        <v>32</v>
      </c>
      <c r="AG115" s="29">
        <v>137700</v>
      </c>
      <c r="AH115" s="29">
        <v>3787600</v>
      </c>
    </row>
    <row r="116" spans="1:34" ht="12.75" customHeight="1" x14ac:dyDescent="0.2">
      <c r="A116" s="20"/>
      <c r="B116" s="32">
        <v>12020010</v>
      </c>
      <c r="C116" s="34" t="s">
        <v>120</v>
      </c>
      <c r="D116" s="34">
        <v>12020010</v>
      </c>
      <c r="E116" s="47" t="s">
        <v>22</v>
      </c>
      <c r="F116" s="46"/>
      <c r="G116" s="45" t="s">
        <v>123</v>
      </c>
      <c r="H116" s="40" t="s">
        <v>40</v>
      </c>
      <c r="I116" s="40" t="s">
        <v>34</v>
      </c>
      <c r="J116" s="44" t="s">
        <v>127</v>
      </c>
      <c r="K116" s="33"/>
      <c r="L116" s="29">
        <v>1242000</v>
      </c>
      <c r="M116" s="29">
        <v>804000</v>
      </c>
      <c r="N116" s="29">
        <v>2046000</v>
      </c>
      <c r="O116" s="29">
        <v>896000</v>
      </c>
      <c r="P116" s="29">
        <v>2942000</v>
      </c>
      <c r="Q116" s="29">
        <v>804000</v>
      </c>
      <c r="R116" s="33" t="s">
        <v>1</v>
      </c>
      <c r="S116" s="43" t="s">
        <v>1</v>
      </c>
      <c r="T116" s="42"/>
      <c r="U116" s="42"/>
      <c r="V116" s="42"/>
      <c r="W116" s="29">
        <v>1242000</v>
      </c>
      <c r="X116" s="41"/>
      <c r="Y116" s="40"/>
      <c r="Z116" s="39"/>
      <c r="AA116" s="37"/>
      <c r="AB116" s="38"/>
      <c r="AC116" s="37"/>
      <c r="AD116" s="37"/>
      <c r="AE116" s="36"/>
      <c r="AF116" s="35" t="s">
        <v>126</v>
      </c>
      <c r="AG116" s="29">
        <v>318000</v>
      </c>
      <c r="AH116" s="29">
        <v>3746000</v>
      </c>
    </row>
    <row r="117" spans="1:34" ht="12.75" customHeight="1" x14ac:dyDescent="0.2">
      <c r="A117" s="20"/>
      <c r="B117" s="32">
        <v>12020010</v>
      </c>
      <c r="C117" s="34" t="s">
        <v>120</v>
      </c>
      <c r="D117" s="34">
        <v>12020010</v>
      </c>
      <c r="E117" s="47" t="s">
        <v>22</v>
      </c>
      <c r="F117" s="46"/>
      <c r="G117" s="45" t="s">
        <v>123</v>
      </c>
      <c r="H117" s="40" t="s">
        <v>40</v>
      </c>
      <c r="I117" s="40" t="s">
        <v>43</v>
      </c>
      <c r="J117" s="44" t="s">
        <v>42</v>
      </c>
      <c r="K117" s="33"/>
      <c r="L117" s="29">
        <v>50000</v>
      </c>
      <c r="M117" s="29">
        <v>29400</v>
      </c>
      <c r="N117" s="29">
        <v>79400</v>
      </c>
      <c r="O117" s="29">
        <v>375000</v>
      </c>
      <c r="P117" s="29">
        <v>454400</v>
      </c>
      <c r="Q117" s="29">
        <v>0</v>
      </c>
      <c r="R117" s="33" t="s">
        <v>1</v>
      </c>
      <c r="S117" s="43" t="s">
        <v>1</v>
      </c>
      <c r="T117" s="42"/>
      <c r="U117" s="42"/>
      <c r="V117" s="42"/>
      <c r="W117" s="29">
        <v>50000</v>
      </c>
      <c r="X117" s="41"/>
      <c r="Y117" s="40"/>
      <c r="Z117" s="39"/>
      <c r="AA117" s="37"/>
      <c r="AB117" s="38"/>
      <c r="AC117" s="37"/>
      <c r="AD117" s="37"/>
      <c r="AE117" s="36"/>
      <c r="AF117" s="35" t="s">
        <v>41</v>
      </c>
      <c r="AG117" s="29">
        <v>50000</v>
      </c>
      <c r="AH117" s="29">
        <v>454400</v>
      </c>
    </row>
    <row r="118" spans="1:34" ht="12.75" customHeight="1" x14ac:dyDescent="0.2">
      <c r="A118" s="20"/>
      <c r="B118" s="32">
        <v>12020010</v>
      </c>
      <c r="C118" s="34" t="s">
        <v>120</v>
      </c>
      <c r="D118" s="34">
        <v>12020010</v>
      </c>
      <c r="E118" s="47" t="s">
        <v>22</v>
      </c>
      <c r="F118" s="46"/>
      <c r="G118" s="45" t="s">
        <v>123</v>
      </c>
      <c r="H118" s="40" t="s">
        <v>40</v>
      </c>
      <c r="I118" s="40" t="s">
        <v>39</v>
      </c>
      <c r="J118" s="44" t="s">
        <v>125</v>
      </c>
      <c r="K118" s="33"/>
      <c r="L118" s="29">
        <v>641100</v>
      </c>
      <c r="M118" s="29">
        <v>0</v>
      </c>
      <c r="N118" s="29">
        <v>641100</v>
      </c>
      <c r="O118" s="29">
        <v>320300</v>
      </c>
      <c r="P118" s="29">
        <v>961400</v>
      </c>
      <c r="Q118" s="29">
        <v>0</v>
      </c>
      <c r="R118" s="33" t="s">
        <v>1</v>
      </c>
      <c r="S118" s="43" t="s">
        <v>1</v>
      </c>
      <c r="T118" s="42"/>
      <c r="U118" s="42"/>
      <c r="V118" s="42"/>
      <c r="W118" s="29">
        <v>641100</v>
      </c>
      <c r="X118" s="41"/>
      <c r="Y118" s="40"/>
      <c r="Z118" s="39"/>
      <c r="AA118" s="37"/>
      <c r="AB118" s="38"/>
      <c r="AC118" s="37"/>
      <c r="AD118" s="37"/>
      <c r="AE118" s="36"/>
      <c r="AF118" s="35" t="s">
        <v>124</v>
      </c>
      <c r="AG118" s="29">
        <v>0</v>
      </c>
      <c r="AH118" s="29">
        <v>961400</v>
      </c>
    </row>
    <row r="119" spans="1:34" ht="12.75" customHeight="1" x14ac:dyDescent="0.2">
      <c r="A119" s="20"/>
      <c r="B119" s="32">
        <v>12020010</v>
      </c>
      <c r="C119" s="34" t="s">
        <v>120</v>
      </c>
      <c r="D119" s="34">
        <v>12020010</v>
      </c>
      <c r="E119" s="47" t="s">
        <v>22</v>
      </c>
      <c r="F119" s="46"/>
      <c r="G119" s="45" t="s">
        <v>123</v>
      </c>
      <c r="H119" s="40" t="s">
        <v>40</v>
      </c>
      <c r="I119" s="40" t="s">
        <v>39</v>
      </c>
      <c r="J119" s="44" t="s">
        <v>88</v>
      </c>
      <c r="K119" s="33"/>
      <c r="L119" s="29">
        <v>775000</v>
      </c>
      <c r="M119" s="29">
        <v>1185000</v>
      </c>
      <c r="N119" s="29">
        <v>1960000</v>
      </c>
      <c r="O119" s="29">
        <v>1731000</v>
      </c>
      <c r="P119" s="29">
        <v>3691000</v>
      </c>
      <c r="Q119" s="29">
        <v>1794100</v>
      </c>
      <c r="R119" s="33" t="s">
        <v>1</v>
      </c>
      <c r="S119" s="43" t="s">
        <v>1</v>
      </c>
      <c r="T119" s="42"/>
      <c r="U119" s="42"/>
      <c r="V119" s="42"/>
      <c r="W119" s="29">
        <v>775000</v>
      </c>
      <c r="X119" s="41"/>
      <c r="Y119" s="40"/>
      <c r="Z119" s="39"/>
      <c r="AA119" s="37"/>
      <c r="AB119" s="38"/>
      <c r="AC119" s="37"/>
      <c r="AD119" s="37"/>
      <c r="AE119" s="36"/>
      <c r="AF119" s="35" t="s">
        <v>87</v>
      </c>
      <c r="AG119" s="29">
        <v>0</v>
      </c>
      <c r="AH119" s="29">
        <v>5485100</v>
      </c>
    </row>
    <row r="120" spans="1:34" ht="12.75" customHeight="1" x14ac:dyDescent="0.2">
      <c r="A120" s="20"/>
      <c r="B120" s="32">
        <v>12020010</v>
      </c>
      <c r="C120" s="34" t="s">
        <v>120</v>
      </c>
      <c r="D120" s="34">
        <v>12020010</v>
      </c>
      <c r="E120" s="47" t="s">
        <v>22</v>
      </c>
      <c r="F120" s="46"/>
      <c r="G120" s="45" t="s">
        <v>123</v>
      </c>
      <c r="H120" s="40" t="s">
        <v>40</v>
      </c>
      <c r="I120" s="40" t="s">
        <v>39</v>
      </c>
      <c r="J120" s="44" t="s">
        <v>38</v>
      </c>
      <c r="K120" s="33"/>
      <c r="L120" s="29">
        <v>42900</v>
      </c>
      <c r="M120" s="29">
        <v>944400</v>
      </c>
      <c r="N120" s="29">
        <v>987300</v>
      </c>
      <c r="O120" s="29">
        <v>3394000</v>
      </c>
      <c r="P120" s="29">
        <v>4381300</v>
      </c>
      <c r="Q120" s="29">
        <v>0</v>
      </c>
      <c r="R120" s="33" t="s">
        <v>1</v>
      </c>
      <c r="S120" s="43" t="s">
        <v>1</v>
      </c>
      <c r="T120" s="42"/>
      <c r="U120" s="42"/>
      <c r="V120" s="42"/>
      <c r="W120" s="29">
        <v>42900</v>
      </c>
      <c r="X120" s="41"/>
      <c r="Y120" s="40"/>
      <c r="Z120" s="39"/>
      <c r="AA120" s="37"/>
      <c r="AB120" s="38"/>
      <c r="AC120" s="37"/>
      <c r="AD120" s="37"/>
      <c r="AE120" s="36"/>
      <c r="AF120" s="35" t="s">
        <v>37</v>
      </c>
      <c r="AG120" s="29">
        <v>0</v>
      </c>
      <c r="AH120" s="29">
        <v>4381300</v>
      </c>
    </row>
    <row r="121" spans="1:34" ht="12.75" customHeight="1" x14ac:dyDescent="0.2">
      <c r="A121" s="20"/>
      <c r="B121" s="32">
        <v>12020010</v>
      </c>
      <c r="C121" s="34" t="s">
        <v>120</v>
      </c>
      <c r="D121" s="34">
        <v>12020010</v>
      </c>
      <c r="E121" s="47" t="s">
        <v>22</v>
      </c>
      <c r="F121" s="46"/>
      <c r="G121" s="45" t="s">
        <v>123</v>
      </c>
      <c r="H121" s="40" t="s">
        <v>35</v>
      </c>
      <c r="I121" s="40" t="s">
        <v>34</v>
      </c>
      <c r="J121" s="44" t="s">
        <v>33</v>
      </c>
      <c r="K121" s="33"/>
      <c r="L121" s="29">
        <v>0</v>
      </c>
      <c r="M121" s="29">
        <v>3997900</v>
      </c>
      <c r="N121" s="29">
        <v>3997900</v>
      </c>
      <c r="O121" s="29">
        <v>3997900</v>
      </c>
      <c r="P121" s="29">
        <v>7995800</v>
      </c>
      <c r="Q121" s="29">
        <v>7619700</v>
      </c>
      <c r="R121" s="33" t="s">
        <v>1</v>
      </c>
      <c r="S121" s="43" t="s">
        <v>1</v>
      </c>
      <c r="T121" s="42"/>
      <c r="U121" s="42"/>
      <c r="V121" s="42"/>
      <c r="W121" s="29">
        <v>0</v>
      </c>
      <c r="X121" s="41"/>
      <c r="Y121" s="40"/>
      <c r="Z121" s="39"/>
      <c r="AA121" s="37"/>
      <c r="AB121" s="38"/>
      <c r="AC121" s="37"/>
      <c r="AD121" s="37"/>
      <c r="AE121" s="36"/>
      <c r="AF121" s="35" t="s">
        <v>32</v>
      </c>
      <c r="AG121" s="29">
        <v>0</v>
      </c>
      <c r="AH121" s="29">
        <v>15615500</v>
      </c>
    </row>
    <row r="122" spans="1:34" ht="12.75" customHeight="1" x14ac:dyDescent="0.2">
      <c r="A122" s="20"/>
      <c r="B122" s="32">
        <v>12020010</v>
      </c>
      <c r="C122" s="34" t="s">
        <v>120</v>
      </c>
      <c r="D122" s="34">
        <v>12020010</v>
      </c>
      <c r="E122" s="47" t="s">
        <v>22</v>
      </c>
      <c r="F122" s="46"/>
      <c r="G122" s="45" t="s">
        <v>123</v>
      </c>
      <c r="H122" s="40" t="s">
        <v>85</v>
      </c>
      <c r="I122" s="40" t="s">
        <v>34</v>
      </c>
      <c r="J122" s="44" t="s">
        <v>33</v>
      </c>
      <c r="K122" s="33"/>
      <c r="L122" s="29">
        <v>8300</v>
      </c>
      <c r="M122" s="29">
        <v>17100</v>
      </c>
      <c r="N122" s="29">
        <v>25400</v>
      </c>
      <c r="O122" s="29">
        <v>17100</v>
      </c>
      <c r="P122" s="29">
        <v>42500</v>
      </c>
      <c r="Q122" s="29">
        <v>25800</v>
      </c>
      <c r="R122" s="33" t="s">
        <v>1</v>
      </c>
      <c r="S122" s="43" t="s">
        <v>1</v>
      </c>
      <c r="T122" s="42"/>
      <c r="U122" s="42"/>
      <c r="V122" s="42"/>
      <c r="W122" s="29">
        <v>8300</v>
      </c>
      <c r="X122" s="41"/>
      <c r="Y122" s="40"/>
      <c r="Z122" s="39"/>
      <c r="AA122" s="37"/>
      <c r="AB122" s="38"/>
      <c r="AC122" s="37"/>
      <c r="AD122" s="37"/>
      <c r="AE122" s="36"/>
      <c r="AF122" s="35" t="s">
        <v>32</v>
      </c>
      <c r="AG122" s="29">
        <v>8300</v>
      </c>
      <c r="AH122" s="29">
        <v>68300</v>
      </c>
    </row>
    <row r="123" spans="1:34" ht="12.75" customHeight="1" x14ac:dyDescent="0.2">
      <c r="A123" s="20"/>
      <c r="B123" s="32">
        <v>12020010</v>
      </c>
      <c r="C123" s="34" t="s">
        <v>120</v>
      </c>
      <c r="D123" s="34">
        <v>12020010</v>
      </c>
      <c r="E123" s="47" t="s">
        <v>22</v>
      </c>
      <c r="F123" s="46"/>
      <c r="G123" s="45" t="s">
        <v>123</v>
      </c>
      <c r="H123" s="40" t="s">
        <v>122</v>
      </c>
      <c r="I123" s="40" t="s">
        <v>46</v>
      </c>
      <c r="J123" s="44" t="s">
        <v>48</v>
      </c>
      <c r="K123" s="33"/>
      <c r="L123" s="29">
        <v>2200</v>
      </c>
      <c r="M123" s="29">
        <v>2200</v>
      </c>
      <c r="N123" s="29">
        <v>4400</v>
      </c>
      <c r="O123" s="29">
        <v>2200</v>
      </c>
      <c r="P123" s="29">
        <v>6600</v>
      </c>
      <c r="Q123" s="29">
        <v>0</v>
      </c>
      <c r="R123" s="33" t="s">
        <v>1</v>
      </c>
      <c r="S123" s="43" t="s">
        <v>1</v>
      </c>
      <c r="T123" s="42"/>
      <c r="U123" s="42"/>
      <c r="V123" s="42"/>
      <c r="W123" s="29">
        <v>2200</v>
      </c>
      <c r="X123" s="41"/>
      <c r="Y123" s="40"/>
      <c r="Z123" s="39"/>
      <c r="AA123" s="37"/>
      <c r="AB123" s="38"/>
      <c r="AC123" s="37"/>
      <c r="AD123" s="37"/>
      <c r="AE123" s="36"/>
      <c r="AF123" s="35" t="s">
        <v>47</v>
      </c>
      <c r="AG123" s="29">
        <v>0</v>
      </c>
      <c r="AH123" s="29">
        <v>6600</v>
      </c>
    </row>
    <row r="124" spans="1:34" ht="12.75" customHeight="1" x14ac:dyDescent="0.2">
      <c r="A124" s="20"/>
      <c r="B124" s="32">
        <v>12020010</v>
      </c>
      <c r="C124" s="34" t="s">
        <v>120</v>
      </c>
      <c r="D124" s="34">
        <v>12020010</v>
      </c>
      <c r="E124" s="47" t="s">
        <v>22</v>
      </c>
      <c r="F124" s="46"/>
      <c r="G124" s="45" t="s">
        <v>121</v>
      </c>
      <c r="H124" s="40" t="s">
        <v>40</v>
      </c>
      <c r="I124" s="40" t="s">
        <v>46</v>
      </c>
      <c r="J124" s="44" t="s">
        <v>48</v>
      </c>
      <c r="K124" s="33"/>
      <c r="L124" s="29">
        <v>0</v>
      </c>
      <c r="M124" s="29">
        <v>0</v>
      </c>
      <c r="N124" s="29">
        <v>0</v>
      </c>
      <c r="O124" s="29">
        <v>100000</v>
      </c>
      <c r="P124" s="29">
        <v>100000</v>
      </c>
      <c r="Q124" s="29">
        <v>0</v>
      </c>
      <c r="R124" s="33" t="s">
        <v>1</v>
      </c>
      <c r="S124" s="43" t="s">
        <v>1</v>
      </c>
      <c r="T124" s="42"/>
      <c r="U124" s="42"/>
      <c r="V124" s="42"/>
      <c r="W124" s="29">
        <v>0</v>
      </c>
      <c r="X124" s="41"/>
      <c r="Y124" s="40"/>
      <c r="Z124" s="39"/>
      <c r="AA124" s="37"/>
      <c r="AB124" s="38"/>
      <c r="AC124" s="37"/>
      <c r="AD124" s="37"/>
      <c r="AE124" s="36"/>
      <c r="AF124" s="35" t="s">
        <v>47</v>
      </c>
      <c r="AG124" s="29">
        <v>0</v>
      </c>
      <c r="AH124" s="29">
        <v>100000</v>
      </c>
    </row>
    <row r="125" spans="1:34" ht="12.75" customHeight="1" x14ac:dyDescent="0.2">
      <c r="A125" s="20"/>
      <c r="B125" s="32">
        <v>12020010</v>
      </c>
      <c r="C125" s="34" t="s">
        <v>120</v>
      </c>
      <c r="D125" s="34">
        <v>12020010</v>
      </c>
      <c r="E125" s="47" t="s">
        <v>22</v>
      </c>
      <c r="F125" s="46"/>
      <c r="G125" s="45" t="s">
        <v>119</v>
      </c>
      <c r="H125" s="40" t="s">
        <v>40</v>
      </c>
      <c r="I125" s="40" t="s">
        <v>46</v>
      </c>
      <c r="J125" s="44" t="s">
        <v>48</v>
      </c>
      <c r="K125" s="33"/>
      <c r="L125" s="29">
        <v>194400</v>
      </c>
      <c r="M125" s="29">
        <v>0</v>
      </c>
      <c r="N125" s="29">
        <v>194400</v>
      </c>
      <c r="O125" s="29">
        <v>0</v>
      </c>
      <c r="P125" s="29">
        <v>194400</v>
      </c>
      <c r="Q125" s="29">
        <v>0</v>
      </c>
      <c r="R125" s="33" t="s">
        <v>1</v>
      </c>
      <c r="S125" s="43" t="s">
        <v>1</v>
      </c>
      <c r="T125" s="42"/>
      <c r="U125" s="42"/>
      <c r="V125" s="42"/>
      <c r="W125" s="29">
        <v>194400</v>
      </c>
      <c r="X125" s="41"/>
      <c r="Y125" s="40"/>
      <c r="Z125" s="39"/>
      <c r="AA125" s="37"/>
      <c r="AB125" s="38"/>
      <c r="AC125" s="37"/>
      <c r="AD125" s="37"/>
      <c r="AE125" s="36"/>
      <c r="AF125" s="35" t="s">
        <v>47</v>
      </c>
      <c r="AG125" s="29">
        <v>194400</v>
      </c>
      <c r="AH125" s="29">
        <v>194400</v>
      </c>
    </row>
    <row r="126" spans="1:34" ht="12.75" customHeight="1" x14ac:dyDescent="0.2">
      <c r="A126" s="20"/>
      <c r="B126" s="32" t="s">
        <v>1</v>
      </c>
      <c r="C126" s="31"/>
      <c r="D126" s="144" t="s">
        <v>4</v>
      </c>
      <c r="E126" s="144"/>
      <c r="F126" s="144"/>
      <c r="G126" s="144"/>
      <c r="H126" s="144"/>
      <c r="I126" s="144"/>
      <c r="J126" s="144"/>
      <c r="K126" s="144"/>
      <c r="L126" s="30">
        <v>42892100</v>
      </c>
      <c r="M126" s="29">
        <v>72142700</v>
      </c>
      <c r="N126" s="29">
        <v>115034800</v>
      </c>
      <c r="O126" s="29">
        <v>65579300</v>
      </c>
      <c r="P126" s="29">
        <v>180614100</v>
      </c>
      <c r="Q126" s="28">
        <v>61590600</v>
      </c>
      <c r="R126" s="145" t="s">
        <v>1</v>
      </c>
      <c r="S126" s="145"/>
      <c r="T126" s="145"/>
      <c r="U126" s="145"/>
      <c r="V126" s="145"/>
      <c r="W126" s="26">
        <v>42892100</v>
      </c>
      <c r="X126" s="146"/>
      <c r="Y126" s="146"/>
      <c r="Z126" s="146"/>
      <c r="AA126" s="146"/>
      <c r="AB126" s="146"/>
      <c r="AC126" s="146"/>
      <c r="AD126" s="146"/>
      <c r="AE126" s="146"/>
      <c r="AF126" s="147"/>
      <c r="AG126" s="26">
        <v>4590900</v>
      </c>
      <c r="AH126" s="25">
        <v>242204700</v>
      </c>
    </row>
    <row r="127" spans="1:34" ht="21.75" customHeight="1" x14ac:dyDescent="0.2">
      <c r="A127" s="20"/>
      <c r="B127" s="32" t="s">
        <v>1</v>
      </c>
      <c r="C127" s="31"/>
      <c r="D127" s="139">
        <v>12030010</v>
      </c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</row>
    <row r="128" spans="1:34" ht="12.75" customHeight="1" x14ac:dyDescent="0.2">
      <c r="A128" s="20"/>
      <c r="B128" s="32">
        <v>12030010</v>
      </c>
      <c r="C128" s="34" t="s">
        <v>105</v>
      </c>
      <c r="D128" s="34">
        <v>12030010</v>
      </c>
      <c r="E128" s="47" t="s">
        <v>118</v>
      </c>
      <c r="F128" s="46"/>
      <c r="G128" s="45" t="s">
        <v>117</v>
      </c>
      <c r="H128" s="40" t="s">
        <v>40</v>
      </c>
      <c r="I128" s="40" t="s">
        <v>63</v>
      </c>
      <c r="J128" s="44" t="s">
        <v>6</v>
      </c>
      <c r="K128" s="33"/>
      <c r="L128" s="29">
        <v>51000</v>
      </c>
      <c r="M128" s="29">
        <v>42000</v>
      </c>
      <c r="N128" s="29">
        <v>93000</v>
      </c>
      <c r="O128" s="29">
        <v>42000</v>
      </c>
      <c r="P128" s="29">
        <v>135000</v>
      </c>
      <c r="Q128" s="29">
        <v>41900</v>
      </c>
      <c r="R128" s="33" t="s">
        <v>1</v>
      </c>
      <c r="S128" s="43" t="s">
        <v>1</v>
      </c>
      <c r="T128" s="42"/>
      <c r="U128" s="42"/>
      <c r="V128" s="42"/>
      <c r="W128" s="29">
        <v>51000</v>
      </c>
      <c r="X128" s="41"/>
      <c r="Y128" s="40"/>
      <c r="Z128" s="39"/>
      <c r="AA128" s="37"/>
      <c r="AB128" s="38"/>
      <c r="AC128" s="37"/>
      <c r="AD128" s="37"/>
      <c r="AE128" s="36"/>
      <c r="AF128" s="35" t="s">
        <v>5</v>
      </c>
      <c r="AG128" s="29">
        <v>17000</v>
      </c>
      <c r="AH128" s="29">
        <v>176900</v>
      </c>
    </row>
    <row r="129" spans="1:34" ht="12.75" customHeight="1" x14ac:dyDescent="0.2">
      <c r="A129" s="20"/>
      <c r="B129" s="32">
        <v>12030010</v>
      </c>
      <c r="C129" s="34" t="s">
        <v>105</v>
      </c>
      <c r="D129" s="34">
        <v>12030010</v>
      </c>
      <c r="E129" s="47" t="s">
        <v>118</v>
      </c>
      <c r="F129" s="46"/>
      <c r="G129" s="45" t="s">
        <v>117</v>
      </c>
      <c r="H129" s="40" t="s">
        <v>40</v>
      </c>
      <c r="I129" s="40" t="s">
        <v>46</v>
      </c>
      <c r="J129" s="44" t="s">
        <v>48</v>
      </c>
      <c r="K129" s="33"/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39700</v>
      </c>
      <c r="R129" s="33" t="s">
        <v>1</v>
      </c>
      <c r="S129" s="43" t="s">
        <v>1</v>
      </c>
      <c r="T129" s="42"/>
      <c r="U129" s="42"/>
      <c r="V129" s="42"/>
      <c r="W129" s="29">
        <v>0</v>
      </c>
      <c r="X129" s="41"/>
      <c r="Y129" s="40"/>
      <c r="Z129" s="39"/>
      <c r="AA129" s="37"/>
      <c r="AB129" s="38"/>
      <c r="AC129" s="37"/>
      <c r="AD129" s="37"/>
      <c r="AE129" s="36"/>
      <c r="AF129" s="35" t="s">
        <v>47</v>
      </c>
      <c r="AG129" s="29">
        <v>0</v>
      </c>
      <c r="AH129" s="29">
        <v>39700</v>
      </c>
    </row>
    <row r="130" spans="1:34" ht="12.75" customHeight="1" x14ac:dyDescent="0.2">
      <c r="A130" s="20"/>
      <c r="B130" s="32">
        <v>12030010</v>
      </c>
      <c r="C130" s="34" t="s">
        <v>105</v>
      </c>
      <c r="D130" s="34">
        <v>12030010</v>
      </c>
      <c r="E130" s="47" t="s">
        <v>118</v>
      </c>
      <c r="F130" s="46"/>
      <c r="G130" s="45" t="s">
        <v>117</v>
      </c>
      <c r="H130" s="40" t="s">
        <v>40</v>
      </c>
      <c r="I130" s="40" t="s">
        <v>39</v>
      </c>
      <c r="J130" s="44" t="s">
        <v>38</v>
      </c>
      <c r="K130" s="33"/>
      <c r="L130" s="29">
        <v>0</v>
      </c>
      <c r="M130" s="29">
        <v>100100</v>
      </c>
      <c r="N130" s="29">
        <v>100100</v>
      </c>
      <c r="O130" s="29">
        <v>0</v>
      </c>
      <c r="P130" s="29">
        <v>100100</v>
      </c>
      <c r="Q130" s="29">
        <v>0</v>
      </c>
      <c r="R130" s="33" t="s">
        <v>1</v>
      </c>
      <c r="S130" s="43" t="s">
        <v>1</v>
      </c>
      <c r="T130" s="42"/>
      <c r="U130" s="42"/>
      <c r="V130" s="42"/>
      <c r="W130" s="29">
        <v>0</v>
      </c>
      <c r="X130" s="41"/>
      <c r="Y130" s="40"/>
      <c r="Z130" s="39"/>
      <c r="AA130" s="37"/>
      <c r="AB130" s="38"/>
      <c r="AC130" s="37"/>
      <c r="AD130" s="37"/>
      <c r="AE130" s="36"/>
      <c r="AF130" s="35" t="s">
        <v>37</v>
      </c>
      <c r="AG130" s="29">
        <v>0</v>
      </c>
      <c r="AH130" s="29">
        <v>100100</v>
      </c>
    </row>
    <row r="131" spans="1:34" ht="12.75" customHeight="1" x14ac:dyDescent="0.2">
      <c r="A131" s="20"/>
      <c r="B131" s="32">
        <v>12030010</v>
      </c>
      <c r="C131" s="34" t="s">
        <v>105</v>
      </c>
      <c r="D131" s="34">
        <v>12030010</v>
      </c>
      <c r="E131" s="47" t="s">
        <v>116</v>
      </c>
      <c r="F131" s="46"/>
      <c r="G131" s="45" t="s">
        <v>115</v>
      </c>
      <c r="H131" s="40" t="s">
        <v>40</v>
      </c>
      <c r="I131" s="40" t="s">
        <v>46</v>
      </c>
      <c r="J131" s="44" t="s">
        <v>48</v>
      </c>
      <c r="K131" s="33"/>
      <c r="L131" s="29">
        <v>650600</v>
      </c>
      <c r="M131" s="29">
        <v>1297200</v>
      </c>
      <c r="N131" s="29">
        <v>1947800</v>
      </c>
      <c r="O131" s="29">
        <v>1213400</v>
      </c>
      <c r="P131" s="29">
        <v>3161200</v>
      </c>
      <c r="Q131" s="29">
        <v>1613200</v>
      </c>
      <c r="R131" s="33" t="s">
        <v>1</v>
      </c>
      <c r="S131" s="43" t="s">
        <v>1</v>
      </c>
      <c r="T131" s="42"/>
      <c r="U131" s="42"/>
      <c r="V131" s="42"/>
      <c r="W131" s="29">
        <v>650600</v>
      </c>
      <c r="X131" s="41"/>
      <c r="Y131" s="40"/>
      <c r="Z131" s="39"/>
      <c r="AA131" s="37"/>
      <c r="AB131" s="38"/>
      <c r="AC131" s="37"/>
      <c r="AD131" s="37"/>
      <c r="AE131" s="36"/>
      <c r="AF131" s="35" t="s">
        <v>47</v>
      </c>
      <c r="AG131" s="29">
        <v>0</v>
      </c>
      <c r="AH131" s="29">
        <v>4774400</v>
      </c>
    </row>
    <row r="132" spans="1:34" ht="12.75" customHeight="1" x14ac:dyDescent="0.2">
      <c r="A132" s="20"/>
      <c r="B132" s="32">
        <v>12030010</v>
      </c>
      <c r="C132" s="34" t="s">
        <v>105</v>
      </c>
      <c r="D132" s="34">
        <v>12030010</v>
      </c>
      <c r="E132" s="47" t="s">
        <v>114</v>
      </c>
      <c r="F132" s="46"/>
      <c r="G132" s="45" t="s">
        <v>113</v>
      </c>
      <c r="H132" s="40" t="s">
        <v>40</v>
      </c>
      <c r="I132" s="40" t="s">
        <v>58</v>
      </c>
      <c r="J132" s="44" t="s">
        <v>60</v>
      </c>
      <c r="K132" s="33"/>
      <c r="L132" s="29">
        <v>91300</v>
      </c>
      <c r="M132" s="29">
        <v>274100</v>
      </c>
      <c r="N132" s="29">
        <v>365400</v>
      </c>
      <c r="O132" s="29">
        <v>182800</v>
      </c>
      <c r="P132" s="29">
        <v>548200</v>
      </c>
      <c r="Q132" s="29">
        <v>0</v>
      </c>
      <c r="R132" s="33" t="s">
        <v>1</v>
      </c>
      <c r="S132" s="43" t="s">
        <v>1</v>
      </c>
      <c r="T132" s="42"/>
      <c r="U132" s="42"/>
      <c r="V132" s="42"/>
      <c r="W132" s="29">
        <v>91300</v>
      </c>
      <c r="X132" s="41"/>
      <c r="Y132" s="40"/>
      <c r="Z132" s="39"/>
      <c r="AA132" s="37"/>
      <c r="AB132" s="38"/>
      <c r="AC132" s="37"/>
      <c r="AD132" s="37"/>
      <c r="AE132" s="36"/>
      <c r="AF132" s="35" t="s">
        <v>59</v>
      </c>
      <c r="AG132" s="29">
        <v>0</v>
      </c>
      <c r="AH132" s="29">
        <v>548200</v>
      </c>
    </row>
    <row r="133" spans="1:34" ht="12.75" customHeight="1" x14ac:dyDescent="0.2">
      <c r="A133" s="20"/>
      <c r="B133" s="32">
        <v>12030010</v>
      </c>
      <c r="C133" s="34" t="s">
        <v>105</v>
      </c>
      <c r="D133" s="34">
        <v>12030010</v>
      </c>
      <c r="E133" s="47" t="s">
        <v>114</v>
      </c>
      <c r="F133" s="46"/>
      <c r="G133" s="45" t="s">
        <v>113</v>
      </c>
      <c r="H133" s="40" t="s">
        <v>40</v>
      </c>
      <c r="I133" s="40" t="s">
        <v>55</v>
      </c>
      <c r="J133" s="44" t="s">
        <v>54</v>
      </c>
      <c r="K133" s="33"/>
      <c r="L133" s="29">
        <v>0</v>
      </c>
      <c r="M133" s="29">
        <v>2333400</v>
      </c>
      <c r="N133" s="29">
        <v>2333400</v>
      </c>
      <c r="O133" s="29">
        <v>3500100</v>
      </c>
      <c r="P133" s="29">
        <v>5833500</v>
      </c>
      <c r="Q133" s="29">
        <v>1166500</v>
      </c>
      <c r="R133" s="33" t="s">
        <v>1</v>
      </c>
      <c r="S133" s="43" t="s">
        <v>1</v>
      </c>
      <c r="T133" s="42"/>
      <c r="U133" s="42"/>
      <c r="V133" s="42"/>
      <c r="W133" s="29">
        <v>0</v>
      </c>
      <c r="X133" s="41"/>
      <c r="Y133" s="40"/>
      <c r="Z133" s="39"/>
      <c r="AA133" s="37"/>
      <c r="AB133" s="38"/>
      <c r="AC133" s="37"/>
      <c r="AD133" s="37"/>
      <c r="AE133" s="36"/>
      <c r="AF133" s="35" t="s">
        <v>53</v>
      </c>
      <c r="AG133" s="29">
        <v>0</v>
      </c>
      <c r="AH133" s="29">
        <v>7000000</v>
      </c>
    </row>
    <row r="134" spans="1:34" ht="12.75" customHeight="1" x14ac:dyDescent="0.2">
      <c r="A134" s="20"/>
      <c r="B134" s="32">
        <v>12030010</v>
      </c>
      <c r="C134" s="34" t="s">
        <v>105</v>
      </c>
      <c r="D134" s="34">
        <v>12030010</v>
      </c>
      <c r="E134" s="47" t="s">
        <v>112</v>
      </c>
      <c r="F134" s="46"/>
      <c r="G134" s="45" t="s">
        <v>111</v>
      </c>
      <c r="H134" s="40" t="s">
        <v>40</v>
      </c>
      <c r="I134" s="40" t="s">
        <v>46</v>
      </c>
      <c r="J134" s="44" t="s">
        <v>48</v>
      </c>
      <c r="K134" s="33"/>
      <c r="L134" s="29">
        <v>48700</v>
      </c>
      <c r="M134" s="29">
        <v>146100</v>
      </c>
      <c r="N134" s="29">
        <v>194800</v>
      </c>
      <c r="O134" s="29">
        <v>146000</v>
      </c>
      <c r="P134" s="29">
        <v>340800</v>
      </c>
      <c r="Q134" s="29">
        <v>194400</v>
      </c>
      <c r="R134" s="33" t="s">
        <v>1</v>
      </c>
      <c r="S134" s="43" t="s">
        <v>1</v>
      </c>
      <c r="T134" s="42"/>
      <c r="U134" s="42"/>
      <c r="V134" s="42"/>
      <c r="W134" s="29">
        <v>48700</v>
      </c>
      <c r="X134" s="41"/>
      <c r="Y134" s="40"/>
      <c r="Z134" s="39"/>
      <c r="AA134" s="37"/>
      <c r="AB134" s="38"/>
      <c r="AC134" s="37"/>
      <c r="AD134" s="37"/>
      <c r="AE134" s="36"/>
      <c r="AF134" s="35" t="s">
        <v>47</v>
      </c>
      <c r="AG134" s="29">
        <v>0</v>
      </c>
      <c r="AH134" s="29">
        <v>535200</v>
      </c>
    </row>
    <row r="135" spans="1:34" ht="12.75" customHeight="1" x14ac:dyDescent="0.2">
      <c r="A135" s="20"/>
      <c r="B135" s="32">
        <v>12030010</v>
      </c>
      <c r="C135" s="34" t="s">
        <v>105</v>
      </c>
      <c r="D135" s="34">
        <v>12030010</v>
      </c>
      <c r="E135" s="47" t="s">
        <v>83</v>
      </c>
      <c r="F135" s="46"/>
      <c r="G135" s="45" t="s">
        <v>110</v>
      </c>
      <c r="H135" s="40" t="s">
        <v>73</v>
      </c>
      <c r="I135" s="40" t="s">
        <v>28</v>
      </c>
      <c r="J135" s="44" t="s">
        <v>6</v>
      </c>
      <c r="K135" s="33"/>
      <c r="L135" s="29">
        <v>9600000</v>
      </c>
      <c r="M135" s="29">
        <v>15261900</v>
      </c>
      <c r="N135" s="29">
        <v>24861900</v>
      </c>
      <c r="O135" s="29">
        <v>12500000</v>
      </c>
      <c r="P135" s="29">
        <v>37361900</v>
      </c>
      <c r="Q135" s="29">
        <v>16000000</v>
      </c>
      <c r="R135" s="33" t="s">
        <v>1</v>
      </c>
      <c r="S135" s="43" t="s">
        <v>1</v>
      </c>
      <c r="T135" s="42"/>
      <c r="U135" s="42"/>
      <c r="V135" s="42"/>
      <c r="W135" s="29">
        <v>9600000</v>
      </c>
      <c r="X135" s="41"/>
      <c r="Y135" s="40"/>
      <c r="Z135" s="39"/>
      <c r="AA135" s="37"/>
      <c r="AB135" s="38"/>
      <c r="AC135" s="37"/>
      <c r="AD135" s="37"/>
      <c r="AE135" s="36"/>
      <c r="AF135" s="35" t="s">
        <v>5</v>
      </c>
      <c r="AG135" s="29">
        <v>2000000</v>
      </c>
      <c r="AH135" s="29">
        <v>53361900</v>
      </c>
    </row>
    <row r="136" spans="1:34" ht="12.75" customHeight="1" x14ac:dyDescent="0.2">
      <c r="A136" s="20"/>
      <c r="B136" s="32">
        <v>12030010</v>
      </c>
      <c r="C136" s="34" t="s">
        <v>105</v>
      </c>
      <c r="D136" s="34">
        <v>12030010</v>
      </c>
      <c r="E136" s="47" t="s">
        <v>83</v>
      </c>
      <c r="F136" s="46"/>
      <c r="G136" s="45" t="s">
        <v>110</v>
      </c>
      <c r="H136" s="40" t="s">
        <v>66</v>
      </c>
      <c r="I136" s="40" t="s">
        <v>26</v>
      </c>
      <c r="J136" s="44" t="s">
        <v>72</v>
      </c>
      <c r="K136" s="33"/>
      <c r="L136" s="29">
        <v>9400</v>
      </c>
      <c r="M136" s="29">
        <v>3000</v>
      </c>
      <c r="N136" s="29">
        <v>12400</v>
      </c>
      <c r="O136" s="29">
        <v>8400</v>
      </c>
      <c r="P136" s="29">
        <v>20800</v>
      </c>
      <c r="Q136" s="29">
        <v>28200</v>
      </c>
      <c r="R136" s="33" t="s">
        <v>1</v>
      </c>
      <c r="S136" s="43" t="s">
        <v>1</v>
      </c>
      <c r="T136" s="42"/>
      <c r="U136" s="42"/>
      <c r="V136" s="42"/>
      <c r="W136" s="29">
        <v>9400</v>
      </c>
      <c r="X136" s="41"/>
      <c r="Y136" s="40"/>
      <c r="Z136" s="39"/>
      <c r="AA136" s="37"/>
      <c r="AB136" s="38"/>
      <c r="AC136" s="37"/>
      <c r="AD136" s="37"/>
      <c r="AE136" s="36"/>
      <c r="AF136" s="35" t="s">
        <v>71</v>
      </c>
      <c r="AG136" s="29">
        <v>0</v>
      </c>
      <c r="AH136" s="29">
        <v>49000</v>
      </c>
    </row>
    <row r="137" spans="1:34" ht="12.75" customHeight="1" x14ac:dyDescent="0.2">
      <c r="A137" s="20"/>
      <c r="B137" s="32">
        <v>12030010</v>
      </c>
      <c r="C137" s="34" t="s">
        <v>105</v>
      </c>
      <c r="D137" s="34">
        <v>12030010</v>
      </c>
      <c r="E137" s="47" t="s">
        <v>83</v>
      </c>
      <c r="F137" s="46"/>
      <c r="G137" s="45" t="s">
        <v>110</v>
      </c>
      <c r="H137" s="40" t="s">
        <v>66</v>
      </c>
      <c r="I137" s="40" t="s">
        <v>26</v>
      </c>
      <c r="J137" s="44" t="s">
        <v>70</v>
      </c>
      <c r="K137" s="33"/>
      <c r="L137" s="29">
        <v>69000</v>
      </c>
      <c r="M137" s="29">
        <v>22000</v>
      </c>
      <c r="N137" s="29">
        <v>91000</v>
      </c>
      <c r="O137" s="29">
        <v>44000</v>
      </c>
      <c r="P137" s="29">
        <v>135000</v>
      </c>
      <c r="Q137" s="29">
        <v>177000</v>
      </c>
      <c r="R137" s="33" t="s">
        <v>1</v>
      </c>
      <c r="S137" s="43" t="s">
        <v>1</v>
      </c>
      <c r="T137" s="42"/>
      <c r="U137" s="42"/>
      <c r="V137" s="42"/>
      <c r="W137" s="29">
        <v>69000</v>
      </c>
      <c r="X137" s="41"/>
      <c r="Y137" s="40"/>
      <c r="Z137" s="39"/>
      <c r="AA137" s="37"/>
      <c r="AB137" s="38"/>
      <c r="AC137" s="37"/>
      <c r="AD137" s="37"/>
      <c r="AE137" s="36"/>
      <c r="AF137" s="35" t="s">
        <v>69</v>
      </c>
      <c r="AG137" s="29">
        <v>0</v>
      </c>
      <c r="AH137" s="29">
        <v>312000</v>
      </c>
    </row>
    <row r="138" spans="1:34" ht="12.75" customHeight="1" x14ac:dyDescent="0.2">
      <c r="A138" s="20"/>
      <c r="B138" s="32">
        <v>12030010</v>
      </c>
      <c r="C138" s="34" t="s">
        <v>105</v>
      </c>
      <c r="D138" s="34">
        <v>12030010</v>
      </c>
      <c r="E138" s="47" t="s">
        <v>83</v>
      </c>
      <c r="F138" s="46"/>
      <c r="G138" s="45" t="s">
        <v>110</v>
      </c>
      <c r="H138" s="40" t="s">
        <v>66</v>
      </c>
      <c r="I138" s="40" t="s">
        <v>26</v>
      </c>
      <c r="J138" s="44" t="s">
        <v>68</v>
      </c>
      <c r="K138" s="33"/>
      <c r="L138" s="29">
        <v>86000</v>
      </c>
      <c r="M138" s="29">
        <v>22000</v>
      </c>
      <c r="N138" s="29">
        <v>108000</v>
      </c>
      <c r="O138" s="29">
        <v>66000</v>
      </c>
      <c r="P138" s="29">
        <v>174000</v>
      </c>
      <c r="Q138" s="29">
        <v>191500</v>
      </c>
      <c r="R138" s="33" t="s">
        <v>1</v>
      </c>
      <c r="S138" s="43" t="s">
        <v>1</v>
      </c>
      <c r="T138" s="42"/>
      <c r="U138" s="42"/>
      <c r="V138" s="42"/>
      <c r="W138" s="29">
        <v>86000</v>
      </c>
      <c r="X138" s="41"/>
      <c r="Y138" s="40"/>
      <c r="Z138" s="39"/>
      <c r="AA138" s="37"/>
      <c r="AB138" s="38"/>
      <c r="AC138" s="37"/>
      <c r="AD138" s="37"/>
      <c r="AE138" s="36"/>
      <c r="AF138" s="35" t="s">
        <v>67</v>
      </c>
      <c r="AG138" s="29">
        <v>0</v>
      </c>
      <c r="AH138" s="29">
        <v>365500</v>
      </c>
    </row>
    <row r="139" spans="1:34" ht="12.75" customHeight="1" x14ac:dyDescent="0.2">
      <c r="A139" s="20"/>
      <c r="B139" s="32">
        <v>12030010</v>
      </c>
      <c r="C139" s="34" t="s">
        <v>105</v>
      </c>
      <c r="D139" s="34">
        <v>12030010</v>
      </c>
      <c r="E139" s="47" t="s">
        <v>83</v>
      </c>
      <c r="F139" s="46"/>
      <c r="G139" s="45" t="s">
        <v>110</v>
      </c>
      <c r="H139" s="40" t="s">
        <v>66</v>
      </c>
      <c r="I139" s="40" t="s">
        <v>26</v>
      </c>
      <c r="J139" s="44" t="s">
        <v>25</v>
      </c>
      <c r="K139" s="33"/>
      <c r="L139" s="29">
        <v>100000</v>
      </c>
      <c r="M139" s="29">
        <v>900000</v>
      </c>
      <c r="N139" s="29">
        <v>1000000</v>
      </c>
      <c r="O139" s="29">
        <v>800000</v>
      </c>
      <c r="P139" s="29">
        <v>1800000</v>
      </c>
      <c r="Q139" s="29">
        <v>475000</v>
      </c>
      <c r="R139" s="33" t="s">
        <v>1</v>
      </c>
      <c r="S139" s="43" t="s">
        <v>1</v>
      </c>
      <c r="T139" s="42"/>
      <c r="U139" s="42"/>
      <c r="V139" s="42"/>
      <c r="W139" s="29">
        <v>100000</v>
      </c>
      <c r="X139" s="41"/>
      <c r="Y139" s="40"/>
      <c r="Z139" s="39"/>
      <c r="AA139" s="37"/>
      <c r="AB139" s="38"/>
      <c r="AC139" s="37"/>
      <c r="AD139" s="37"/>
      <c r="AE139" s="36"/>
      <c r="AF139" s="35" t="s">
        <v>24</v>
      </c>
      <c r="AG139" s="29">
        <v>0</v>
      </c>
      <c r="AH139" s="29">
        <v>2275000</v>
      </c>
    </row>
    <row r="140" spans="1:34" ht="12.75" customHeight="1" x14ac:dyDescent="0.2">
      <c r="A140" s="20"/>
      <c r="B140" s="32">
        <v>12030010</v>
      </c>
      <c r="C140" s="34" t="s">
        <v>105</v>
      </c>
      <c r="D140" s="34">
        <v>12030010</v>
      </c>
      <c r="E140" s="47" t="s">
        <v>83</v>
      </c>
      <c r="F140" s="46"/>
      <c r="G140" s="45" t="s">
        <v>110</v>
      </c>
      <c r="H140" s="40" t="s">
        <v>66</v>
      </c>
      <c r="I140" s="40" t="s">
        <v>100</v>
      </c>
      <c r="J140" s="44" t="s">
        <v>99</v>
      </c>
      <c r="K140" s="33"/>
      <c r="L140" s="29">
        <v>0</v>
      </c>
      <c r="M140" s="29">
        <v>0</v>
      </c>
      <c r="N140" s="29">
        <v>0</v>
      </c>
      <c r="O140" s="29">
        <v>50000</v>
      </c>
      <c r="P140" s="29">
        <v>50000</v>
      </c>
      <c r="Q140" s="29">
        <v>50000</v>
      </c>
      <c r="R140" s="33" t="s">
        <v>1</v>
      </c>
      <c r="S140" s="43" t="s">
        <v>1</v>
      </c>
      <c r="T140" s="42"/>
      <c r="U140" s="42"/>
      <c r="V140" s="42"/>
      <c r="W140" s="29">
        <v>0</v>
      </c>
      <c r="X140" s="41"/>
      <c r="Y140" s="40"/>
      <c r="Z140" s="39"/>
      <c r="AA140" s="37"/>
      <c r="AB140" s="38"/>
      <c r="AC140" s="37"/>
      <c r="AD140" s="37"/>
      <c r="AE140" s="36"/>
      <c r="AF140" s="35" t="s">
        <v>98</v>
      </c>
      <c r="AG140" s="29">
        <v>0</v>
      </c>
      <c r="AH140" s="29">
        <v>100000</v>
      </c>
    </row>
    <row r="141" spans="1:34" ht="12.75" customHeight="1" x14ac:dyDescent="0.2">
      <c r="A141" s="20"/>
      <c r="B141" s="32">
        <v>12030010</v>
      </c>
      <c r="C141" s="34" t="s">
        <v>105</v>
      </c>
      <c r="D141" s="34">
        <v>12030010</v>
      </c>
      <c r="E141" s="47" t="s">
        <v>83</v>
      </c>
      <c r="F141" s="46"/>
      <c r="G141" s="45" t="s">
        <v>110</v>
      </c>
      <c r="H141" s="40" t="s">
        <v>65</v>
      </c>
      <c r="I141" s="40" t="s">
        <v>19</v>
      </c>
      <c r="J141" s="44" t="s">
        <v>6</v>
      </c>
      <c r="K141" s="33"/>
      <c r="L141" s="29">
        <v>2750000</v>
      </c>
      <c r="M141" s="29">
        <v>3700000</v>
      </c>
      <c r="N141" s="29">
        <v>6450000</v>
      </c>
      <c r="O141" s="29">
        <v>3800000</v>
      </c>
      <c r="P141" s="29">
        <v>10250000</v>
      </c>
      <c r="Q141" s="29">
        <v>4307000</v>
      </c>
      <c r="R141" s="33" t="s">
        <v>1</v>
      </c>
      <c r="S141" s="43" t="s">
        <v>1</v>
      </c>
      <c r="T141" s="42"/>
      <c r="U141" s="42"/>
      <c r="V141" s="42"/>
      <c r="W141" s="29">
        <v>2750000</v>
      </c>
      <c r="X141" s="41"/>
      <c r="Y141" s="40"/>
      <c r="Z141" s="39"/>
      <c r="AA141" s="37"/>
      <c r="AB141" s="38"/>
      <c r="AC141" s="37"/>
      <c r="AD141" s="37"/>
      <c r="AE141" s="36"/>
      <c r="AF141" s="35" t="s">
        <v>5</v>
      </c>
      <c r="AG141" s="29">
        <v>550000</v>
      </c>
      <c r="AH141" s="29">
        <v>14557000</v>
      </c>
    </row>
    <row r="142" spans="1:34" ht="12.75" customHeight="1" x14ac:dyDescent="0.2">
      <c r="A142" s="20"/>
      <c r="B142" s="32">
        <v>12030010</v>
      </c>
      <c r="C142" s="34" t="s">
        <v>105</v>
      </c>
      <c r="D142" s="34">
        <v>12030010</v>
      </c>
      <c r="E142" s="47" t="s">
        <v>83</v>
      </c>
      <c r="F142" s="46"/>
      <c r="G142" s="45" t="s">
        <v>110</v>
      </c>
      <c r="H142" s="40" t="s">
        <v>40</v>
      </c>
      <c r="I142" s="40" t="s">
        <v>63</v>
      </c>
      <c r="J142" s="44" t="s">
        <v>6</v>
      </c>
      <c r="K142" s="33"/>
      <c r="L142" s="29">
        <v>45000</v>
      </c>
      <c r="M142" s="29">
        <v>45000</v>
      </c>
      <c r="N142" s="29">
        <v>90000</v>
      </c>
      <c r="O142" s="29">
        <v>45000</v>
      </c>
      <c r="P142" s="29">
        <v>135000</v>
      </c>
      <c r="Q142" s="29">
        <v>57800</v>
      </c>
      <c r="R142" s="33" t="s">
        <v>1</v>
      </c>
      <c r="S142" s="43" t="s">
        <v>1</v>
      </c>
      <c r="T142" s="42"/>
      <c r="U142" s="42"/>
      <c r="V142" s="42"/>
      <c r="W142" s="29">
        <v>45000</v>
      </c>
      <c r="X142" s="41"/>
      <c r="Y142" s="40"/>
      <c r="Z142" s="39"/>
      <c r="AA142" s="37"/>
      <c r="AB142" s="38"/>
      <c r="AC142" s="37"/>
      <c r="AD142" s="37"/>
      <c r="AE142" s="36"/>
      <c r="AF142" s="35" t="s">
        <v>5</v>
      </c>
      <c r="AG142" s="29">
        <v>15000</v>
      </c>
      <c r="AH142" s="29">
        <v>192800</v>
      </c>
    </row>
    <row r="143" spans="1:34" ht="12.75" customHeight="1" x14ac:dyDescent="0.2">
      <c r="A143" s="20"/>
      <c r="B143" s="32">
        <v>12030010</v>
      </c>
      <c r="C143" s="34" t="s">
        <v>105</v>
      </c>
      <c r="D143" s="34">
        <v>12030010</v>
      </c>
      <c r="E143" s="47" t="s">
        <v>83</v>
      </c>
      <c r="F143" s="46"/>
      <c r="G143" s="45" t="s">
        <v>110</v>
      </c>
      <c r="H143" s="40" t="s">
        <v>40</v>
      </c>
      <c r="I143" s="40" t="s">
        <v>58</v>
      </c>
      <c r="J143" s="44" t="s">
        <v>60</v>
      </c>
      <c r="K143" s="33"/>
      <c r="L143" s="29">
        <v>0</v>
      </c>
      <c r="M143" s="29">
        <v>100</v>
      </c>
      <c r="N143" s="29">
        <v>100</v>
      </c>
      <c r="O143" s="29">
        <v>0</v>
      </c>
      <c r="P143" s="29">
        <v>100</v>
      </c>
      <c r="Q143" s="29">
        <v>1100</v>
      </c>
      <c r="R143" s="33" t="s">
        <v>1</v>
      </c>
      <c r="S143" s="43" t="s">
        <v>1</v>
      </c>
      <c r="T143" s="42"/>
      <c r="U143" s="42"/>
      <c r="V143" s="42"/>
      <c r="W143" s="29">
        <v>0</v>
      </c>
      <c r="X143" s="41"/>
      <c r="Y143" s="40"/>
      <c r="Z143" s="39"/>
      <c r="AA143" s="37"/>
      <c r="AB143" s="38"/>
      <c r="AC143" s="37"/>
      <c r="AD143" s="37"/>
      <c r="AE143" s="36"/>
      <c r="AF143" s="35" t="s">
        <v>59</v>
      </c>
      <c r="AG143" s="29">
        <v>0</v>
      </c>
      <c r="AH143" s="29">
        <v>1200</v>
      </c>
    </row>
    <row r="144" spans="1:34" ht="12.75" customHeight="1" x14ac:dyDescent="0.2">
      <c r="A144" s="20"/>
      <c r="B144" s="32">
        <v>12030010</v>
      </c>
      <c r="C144" s="34" t="s">
        <v>105</v>
      </c>
      <c r="D144" s="34">
        <v>12030010</v>
      </c>
      <c r="E144" s="47" t="s">
        <v>83</v>
      </c>
      <c r="F144" s="46"/>
      <c r="G144" s="45" t="s">
        <v>110</v>
      </c>
      <c r="H144" s="40" t="s">
        <v>40</v>
      </c>
      <c r="I144" s="40" t="s">
        <v>55</v>
      </c>
      <c r="J144" s="44" t="s">
        <v>54</v>
      </c>
      <c r="K144" s="33"/>
      <c r="L144" s="29">
        <v>1500</v>
      </c>
      <c r="M144" s="29">
        <v>0</v>
      </c>
      <c r="N144" s="29">
        <v>1500</v>
      </c>
      <c r="O144" s="29">
        <v>0</v>
      </c>
      <c r="P144" s="29">
        <v>1500</v>
      </c>
      <c r="Q144" s="29">
        <v>1400</v>
      </c>
      <c r="R144" s="33" t="s">
        <v>1</v>
      </c>
      <c r="S144" s="43" t="s">
        <v>1</v>
      </c>
      <c r="T144" s="42"/>
      <c r="U144" s="42"/>
      <c r="V144" s="42"/>
      <c r="W144" s="29">
        <v>1500</v>
      </c>
      <c r="X144" s="41"/>
      <c r="Y144" s="40"/>
      <c r="Z144" s="39"/>
      <c r="AA144" s="37"/>
      <c r="AB144" s="38"/>
      <c r="AC144" s="37"/>
      <c r="AD144" s="37"/>
      <c r="AE144" s="36"/>
      <c r="AF144" s="35" t="s">
        <v>53</v>
      </c>
      <c r="AG144" s="29">
        <v>0</v>
      </c>
      <c r="AH144" s="29">
        <v>2900</v>
      </c>
    </row>
    <row r="145" spans="1:34" ht="12.75" customHeight="1" x14ac:dyDescent="0.2">
      <c r="A145" s="20"/>
      <c r="B145" s="32">
        <v>12030010</v>
      </c>
      <c r="C145" s="34" t="s">
        <v>105</v>
      </c>
      <c r="D145" s="34">
        <v>12030010</v>
      </c>
      <c r="E145" s="47" t="s">
        <v>83</v>
      </c>
      <c r="F145" s="46"/>
      <c r="G145" s="45" t="s">
        <v>110</v>
      </c>
      <c r="H145" s="40" t="s">
        <v>40</v>
      </c>
      <c r="I145" s="40" t="s">
        <v>55</v>
      </c>
      <c r="J145" s="44" t="s">
        <v>96</v>
      </c>
      <c r="K145" s="33"/>
      <c r="L145" s="29">
        <v>6700</v>
      </c>
      <c r="M145" s="29">
        <v>0</v>
      </c>
      <c r="N145" s="29">
        <v>6700</v>
      </c>
      <c r="O145" s="29">
        <v>0</v>
      </c>
      <c r="P145" s="29">
        <v>6700</v>
      </c>
      <c r="Q145" s="29">
        <v>20300</v>
      </c>
      <c r="R145" s="33" t="s">
        <v>1</v>
      </c>
      <c r="S145" s="43" t="s">
        <v>1</v>
      </c>
      <c r="T145" s="42"/>
      <c r="U145" s="42"/>
      <c r="V145" s="42"/>
      <c r="W145" s="29">
        <v>6700</v>
      </c>
      <c r="X145" s="41"/>
      <c r="Y145" s="40"/>
      <c r="Z145" s="39"/>
      <c r="AA145" s="37"/>
      <c r="AB145" s="38"/>
      <c r="AC145" s="37"/>
      <c r="AD145" s="37"/>
      <c r="AE145" s="36"/>
      <c r="AF145" s="35" t="s">
        <v>95</v>
      </c>
      <c r="AG145" s="29">
        <v>6700</v>
      </c>
      <c r="AH145" s="29">
        <v>27000</v>
      </c>
    </row>
    <row r="146" spans="1:34" ht="12.75" customHeight="1" x14ac:dyDescent="0.2">
      <c r="A146" s="20"/>
      <c r="B146" s="32">
        <v>12030010</v>
      </c>
      <c r="C146" s="34" t="s">
        <v>105</v>
      </c>
      <c r="D146" s="34">
        <v>12030010</v>
      </c>
      <c r="E146" s="47" t="s">
        <v>83</v>
      </c>
      <c r="F146" s="46"/>
      <c r="G146" s="45" t="s">
        <v>110</v>
      </c>
      <c r="H146" s="40" t="s">
        <v>40</v>
      </c>
      <c r="I146" s="40" t="s">
        <v>46</v>
      </c>
      <c r="J146" s="44" t="s">
        <v>48</v>
      </c>
      <c r="K146" s="33"/>
      <c r="L146" s="29">
        <v>0</v>
      </c>
      <c r="M146" s="29">
        <v>32200</v>
      </c>
      <c r="N146" s="29">
        <v>32200</v>
      </c>
      <c r="O146" s="29">
        <v>32200</v>
      </c>
      <c r="P146" s="29">
        <v>64400</v>
      </c>
      <c r="Q146" s="29">
        <v>64400</v>
      </c>
      <c r="R146" s="33" t="s">
        <v>1</v>
      </c>
      <c r="S146" s="43" t="s">
        <v>1</v>
      </c>
      <c r="T146" s="42"/>
      <c r="U146" s="42"/>
      <c r="V146" s="42"/>
      <c r="W146" s="29">
        <v>0</v>
      </c>
      <c r="X146" s="41"/>
      <c r="Y146" s="40"/>
      <c r="Z146" s="39"/>
      <c r="AA146" s="37"/>
      <c r="AB146" s="38"/>
      <c r="AC146" s="37"/>
      <c r="AD146" s="37"/>
      <c r="AE146" s="36"/>
      <c r="AF146" s="35" t="s">
        <v>47</v>
      </c>
      <c r="AG146" s="29">
        <v>0</v>
      </c>
      <c r="AH146" s="29">
        <v>128800</v>
      </c>
    </row>
    <row r="147" spans="1:34" ht="12.75" customHeight="1" x14ac:dyDescent="0.2">
      <c r="A147" s="20"/>
      <c r="B147" s="32">
        <v>12030010</v>
      </c>
      <c r="C147" s="34" t="s">
        <v>105</v>
      </c>
      <c r="D147" s="34">
        <v>12030010</v>
      </c>
      <c r="E147" s="47" t="s">
        <v>83</v>
      </c>
      <c r="F147" s="46"/>
      <c r="G147" s="45" t="s">
        <v>110</v>
      </c>
      <c r="H147" s="40" t="s">
        <v>40</v>
      </c>
      <c r="I147" s="40" t="s">
        <v>46</v>
      </c>
      <c r="J147" s="44" t="s">
        <v>94</v>
      </c>
      <c r="K147" s="33"/>
      <c r="L147" s="29">
        <v>5000</v>
      </c>
      <c r="M147" s="29">
        <v>0</v>
      </c>
      <c r="N147" s="29">
        <v>5000</v>
      </c>
      <c r="O147" s="29">
        <v>0</v>
      </c>
      <c r="P147" s="29">
        <v>5000</v>
      </c>
      <c r="Q147" s="29">
        <v>0</v>
      </c>
      <c r="R147" s="33" t="s">
        <v>1</v>
      </c>
      <c r="S147" s="43" t="s">
        <v>1</v>
      </c>
      <c r="T147" s="42"/>
      <c r="U147" s="42"/>
      <c r="V147" s="42"/>
      <c r="W147" s="29">
        <v>5000</v>
      </c>
      <c r="X147" s="41"/>
      <c r="Y147" s="40"/>
      <c r="Z147" s="39"/>
      <c r="AA147" s="37"/>
      <c r="AB147" s="38"/>
      <c r="AC147" s="37"/>
      <c r="AD147" s="37"/>
      <c r="AE147" s="36"/>
      <c r="AF147" s="35" t="s">
        <v>93</v>
      </c>
      <c r="AG147" s="29">
        <v>5000</v>
      </c>
      <c r="AH147" s="29">
        <v>5000</v>
      </c>
    </row>
    <row r="148" spans="1:34" ht="12.75" customHeight="1" x14ac:dyDescent="0.2">
      <c r="A148" s="20"/>
      <c r="B148" s="32">
        <v>12030010</v>
      </c>
      <c r="C148" s="34" t="s">
        <v>105</v>
      </c>
      <c r="D148" s="34">
        <v>12030010</v>
      </c>
      <c r="E148" s="47" t="s">
        <v>83</v>
      </c>
      <c r="F148" s="46"/>
      <c r="G148" s="45" t="s">
        <v>110</v>
      </c>
      <c r="H148" s="40" t="s">
        <v>40</v>
      </c>
      <c r="I148" s="40" t="s">
        <v>46</v>
      </c>
      <c r="J148" s="44" t="s">
        <v>45</v>
      </c>
      <c r="K148" s="33"/>
      <c r="L148" s="29">
        <v>50000</v>
      </c>
      <c r="M148" s="29">
        <v>50000</v>
      </c>
      <c r="N148" s="29">
        <v>100000</v>
      </c>
      <c r="O148" s="29">
        <v>50000</v>
      </c>
      <c r="P148" s="29">
        <v>150000</v>
      </c>
      <c r="Q148" s="29">
        <v>209700</v>
      </c>
      <c r="R148" s="33" t="s">
        <v>1</v>
      </c>
      <c r="S148" s="43" t="s">
        <v>1</v>
      </c>
      <c r="T148" s="42"/>
      <c r="U148" s="42"/>
      <c r="V148" s="42"/>
      <c r="W148" s="29">
        <v>50000</v>
      </c>
      <c r="X148" s="41"/>
      <c r="Y148" s="40"/>
      <c r="Z148" s="39"/>
      <c r="AA148" s="37"/>
      <c r="AB148" s="38"/>
      <c r="AC148" s="37"/>
      <c r="AD148" s="37"/>
      <c r="AE148" s="36"/>
      <c r="AF148" s="35" t="s">
        <v>44</v>
      </c>
      <c r="AG148" s="29">
        <v>0</v>
      </c>
      <c r="AH148" s="29">
        <v>359700</v>
      </c>
    </row>
    <row r="149" spans="1:34" ht="12.75" customHeight="1" x14ac:dyDescent="0.2">
      <c r="A149" s="20"/>
      <c r="B149" s="32">
        <v>12030010</v>
      </c>
      <c r="C149" s="34" t="s">
        <v>105</v>
      </c>
      <c r="D149" s="34">
        <v>12030010</v>
      </c>
      <c r="E149" s="47" t="s">
        <v>83</v>
      </c>
      <c r="F149" s="46"/>
      <c r="G149" s="45" t="s">
        <v>110</v>
      </c>
      <c r="H149" s="40" t="s">
        <v>40</v>
      </c>
      <c r="I149" s="40" t="s">
        <v>39</v>
      </c>
      <c r="J149" s="44" t="s">
        <v>90</v>
      </c>
      <c r="K149" s="33"/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1400</v>
      </c>
      <c r="R149" s="33" t="s">
        <v>1</v>
      </c>
      <c r="S149" s="43" t="s">
        <v>1</v>
      </c>
      <c r="T149" s="42"/>
      <c r="U149" s="42"/>
      <c r="V149" s="42"/>
      <c r="W149" s="29">
        <v>0</v>
      </c>
      <c r="X149" s="41"/>
      <c r="Y149" s="40"/>
      <c r="Z149" s="39"/>
      <c r="AA149" s="37"/>
      <c r="AB149" s="38"/>
      <c r="AC149" s="37"/>
      <c r="AD149" s="37"/>
      <c r="AE149" s="36"/>
      <c r="AF149" s="35" t="s">
        <v>89</v>
      </c>
      <c r="AG149" s="29">
        <v>0</v>
      </c>
      <c r="AH149" s="29">
        <v>1400</v>
      </c>
    </row>
    <row r="150" spans="1:34" ht="12.75" customHeight="1" x14ac:dyDescent="0.2">
      <c r="A150" s="20"/>
      <c r="B150" s="32">
        <v>12030010</v>
      </c>
      <c r="C150" s="34" t="s">
        <v>105</v>
      </c>
      <c r="D150" s="34">
        <v>12030010</v>
      </c>
      <c r="E150" s="47" t="s">
        <v>83</v>
      </c>
      <c r="F150" s="46"/>
      <c r="G150" s="45" t="s">
        <v>110</v>
      </c>
      <c r="H150" s="40" t="s">
        <v>40</v>
      </c>
      <c r="I150" s="40" t="s">
        <v>39</v>
      </c>
      <c r="J150" s="44" t="s">
        <v>88</v>
      </c>
      <c r="K150" s="33"/>
      <c r="L150" s="29">
        <v>40000</v>
      </c>
      <c r="M150" s="29">
        <v>60000</v>
      </c>
      <c r="N150" s="29">
        <v>100000</v>
      </c>
      <c r="O150" s="29">
        <v>15500</v>
      </c>
      <c r="P150" s="29">
        <v>115500</v>
      </c>
      <c r="Q150" s="29">
        <v>0</v>
      </c>
      <c r="R150" s="33" t="s">
        <v>1</v>
      </c>
      <c r="S150" s="43" t="s">
        <v>1</v>
      </c>
      <c r="T150" s="42"/>
      <c r="U150" s="42"/>
      <c r="V150" s="42"/>
      <c r="W150" s="29">
        <v>40000</v>
      </c>
      <c r="X150" s="41"/>
      <c r="Y150" s="40"/>
      <c r="Z150" s="39"/>
      <c r="AA150" s="37"/>
      <c r="AB150" s="38"/>
      <c r="AC150" s="37"/>
      <c r="AD150" s="37"/>
      <c r="AE150" s="36"/>
      <c r="AF150" s="35" t="s">
        <v>87</v>
      </c>
      <c r="AG150" s="29">
        <v>10000</v>
      </c>
      <c r="AH150" s="29">
        <v>115500</v>
      </c>
    </row>
    <row r="151" spans="1:34" ht="12.75" customHeight="1" x14ac:dyDescent="0.2">
      <c r="A151" s="20"/>
      <c r="B151" s="32">
        <v>12030010</v>
      </c>
      <c r="C151" s="34" t="s">
        <v>105</v>
      </c>
      <c r="D151" s="34">
        <v>12030010</v>
      </c>
      <c r="E151" s="47" t="s">
        <v>83</v>
      </c>
      <c r="F151" s="46"/>
      <c r="G151" s="45" t="s">
        <v>110</v>
      </c>
      <c r="H151" s="40" t="s">
        <v>40</v>
      </c>
      <c r="I151" s="40" t="s">
        <v>39</v>
      </c>
      <c r="J151" s="44" t="s">
        <v>38</v>
      </c>
      <c r="K151" s="33"/>
      <c r="L151" s="29">
        <v>45000</v>
      </c>
      <c r="M151" s="29">
        <v>45000</v>
      </c>
      <c r="N151" s="29">
        <v>90000</v>
      </c>
      <c r="O151" s="29">
        <v>45000</v>
      </c>
      <c r="P151" s="29">
        <v>135000</v>
      </c>
      <c r="Q151" s="29">
        <v>129600</v>
      </c>
      <c r="R151" s="33" t="s">
        <v>1</v>
      </c>
      <c r="S151" s="43" t="s">
        <v>1</v>
      </c>
      <c r="T151" s="42"/>
      <c r="U151" s="42"/>
      <c r="V151" s="42"/>
      <c r="W151" s="29">
        <v>45000</v>
      </c>
      <c r="X151" s="41"/>
      <c r="Y151" s="40"/>
      <c r="Z151" s="39"/>
      <c r="AA151" s="37"/>
      <c r="AB151" s="38"/>
      <c r="AC151" s="37"/>
      <c r="AD151" s="37"/>
      <c r="AE151" s="36"/>
      <c r="AF151" s="35" t="s">
        <v>37</v>
      </c>
      <c r="AG151" s="29">
        <v>25000</v>
      </c>
      <c r="AH151" s="29">
        <v>264600</v>
      </c>
    </row>
    <row r="152" spans="1:34" ht="12.75" customHeight="1" x14ac:dyDescent="0.2">
      <c r="A152" s="20"/>
      <c r="B152" s="32">
        <v>12030010</v>
      </c>
      <c r="C152" s="34" t="s">
        <v>105</v>
      </c>
      <c r="D152" s="34">
        <v>12030010</v>
      </c>
      <c r="E152" s="47" t="s">
        <v>83</v>
      </c>
      <c r="F152" s="46"/>
      <c r="G152" s="45" t="s">
        <v>110</v>
      </c>
      <c r="H152" s="40" t="s">
        <v>35</v>
      </c>
      <c r="I152" s="40" t="s">
        <v>34</v>
      </c>
      <c r="J152" s="44" t="s">
        <v>33</v>
      </c>
      <c r="K152" s="33"/>
      <c r="L152" s="29">
        <v>386500</v>
      </c>
      <c r="M152" s="29">
        <v>386500</v>
      </c>
      <c r="N152" s="29">
        <v>773000</v>
      </c>
      <c r="O152" s="29">
        <v>386500</v>
      </c>
      <c r="P152" s="29">
        <v>1159500</v>
      </c>
      <c r="Q152" s="29">
        <v>386400</v>
      </c>
      <c r="R152" s="33" t="s">
        <v>1</v>
      </c>
      <c r="S152" s="43" t="s">
        <v>1</v>
      </c>
      <c r="T152" s="42"/>
      <c r="U152" s="42"/>
      <c r="V152" s="42"/>
      <c r="W152" s="29">
        <v>386500</v>
      </c>
      <c r="X152" s="41"/>
      <c r="Y152" s="40"/>
      <c r="Z152" s="39"/>
      <c r="AA152" s="37"/>
      <c r="AB152" s="38"/>
      <c r="AC152" s="37"/>
      <c r="AD152" s="37"/>
      <c r="AE152" s="36"/>
      <c r="AF152" s="35" t="s">
        <v>32</v>
      </c>
      <c r="AG152" s="29">
        <v>386500</v>
      </c>
      <c r="AH152" s="29">
        <v>1545900</v>
      </c>
    </row>
    <row r="153" spans="1:34" ht="12.75" customHeight="1" x14ac:dyDescent="0.2">
      <c r="A153" s="20"/>
      <c r="B153" s="32">
        <v>12030010</v>
      </c>
      <c r="C153" s="34" t="s">
        <v>105</v>
      </c>
      <c r="D153" s="34">
        <v>12030010</v>
      </c>
      <c r="E153" s="47" t="s">
        <v>83</v>
      </c>
      <c r="F153" s="46"/>
      <c r="G153" s="45" t="s">
        <v>110</v>
      </c>
      <c r="H153" s="40" t="s">
        <v>85</v>
      </c>
      <c r="I153" s="40" t="s">
        <v>34</v>
      </c>
      <c r="J153" s="44" t="s">
        <v>33</v>
      </c>
      <c r="K153" s="33"/>
      <c r="L153" s="29">
        <v>1000</v>
      </c>
      <c r="M153" s="29">
        <v>0</v>
      </c>
      <c r="N153" s="29">
        <v>1000</v>
      </c>
      <c r="O153" s="29">
        <v>0</v>
      </c>
      <c r="P153" s="29">
        <v>1000</v>
      </c>
      <c r="Q153" s="29">
        <v>1400</v>
      </c>
      <c r="R153" s="33" t="s">
        <v>1</v>
      </c>
      <c r="S153" s="43" t="s">
        <v>1</v>
      </c>
      <c r="T153" s="42"/>
      <c r="U153" s="42"/>
      <c r="V153" s="42"/>
      <c r="W153" s="29">
        <v>1000</v>
      </c>
      <c r="X153" s="41"/>
      <c r="Y153" s="40"/>
      <c r="Z153" s="39"/>
      <c r="AA153" s="37"/>
      <c r="AB153" s="38"/>
      <c r="AC153" s="37"/>
      <c r="AD153" s="37"/>
      <c r="AE153" s="36"/>
      <c r="AF153" s="35" t="s">
        <v>32</v>
      </c>
      <c r="AG153" s="29">
        <v>1000</v>
      </c>
      <c r="AH153" s="29">
        <v>2400</v>
      </c>
    </row>
    <row r="154" spans="1:34" ht="12.75" customHeight="1" x14ac:dyDescent="0.2">
      <c r="A154" s="20"/>
      <c r="B154" s="32">
        <v>12030010</v>
      </c>
      <c r="C154" s="34" t="s">
        <v>105</v>
      </c>
      <c r="D154" s="34">
        <v>12030010</v>
      </c>
      <c r="E154" s="47" t="s">
        <v>83</v>
      </c>
      <c r="F154" s="46"/>
      <c r="G154" s="45" t="s">
        <v>109</v>
      </c>
      <c r="H154" s="40" t="s">
        <v>40</v>
      </c>
      <c r="I154" s="40" t="s">
        <v>63</v>
      </c>
      <c r="J154" s="44" t="s">
        <v>6</v>
      </c>
      <c r="K154" s="33"/>
      <c r="L154" s="29">
        <v>3165200</v>
      </c>
      <c r="M154" s="29">
        <v>5875200</v>
      </c>
      <c r="N154" s="29">
        <v>9040400</v>
      </c>
      <c r="O154" s="29">
        <v>5875300</v>
      </c>
      <c r="P154" s="29">
        <v>14915700</v>
      </c>
      <c r="Q154" s="29">
        <v>7348500</v>
      </c>
      <c r="R154" s="33" t="s">
        <v>1</v>
      </c>
      <c r="S154" s="43" t="s">
        <v>1</v>
      </c>
      <c r="T154" s="42"/>
      <c r="U154" s="42"/>
      <c r="V154" s="42"/>
      <c r="W154" s="29">
        <v>3165200</v>
      </c>
      <c r="X154" s="41"/>
      <c r="Y154" s="40"/>
      <c r="Z154" s="39"/>
      <c r="AA154" s="37"/>
      <c r="AB154" s="38"/>
      <c r="AC154" s="37"/>
      <c r="AD154" s="37"/>
      <c r="AE154" s="36"/>
      <c r="AF154" s="35" t="s">
        <v>5</v>
      </c>
      <c r="AG154" s="29">
        <v>487500</v>
      </c>
      <c r="AH154" s="29">
        <v>22264200</v>
      </c>
    </row>
    <row r="155" spans="1:34" ht="12.75" customHeight="1" x14ac:dyDescent="0.2">
      <c r="A155" s="20"/>
      <c r="B155" s="32">
        <v>12030010</v>
      </c>
      <c r="C155" s="34" t="s">
        <v>105</v>
      </c>
      <c r="D155" s="34">
        <v>12030010</v>
      </c>
      <c r="E155" s="47" t="s">
        <v>83</v>
      </c>
      <c r="F155" s="46"/>
      <c r="G155" s="45" t="s">
        <v>109</v>
      </c>
      <c r="H155" s="40" t="s">
        <v>40</v>
      </c>
      <c r="I155" s="40" t="s">
        <v>55</v>
      </c>
      <c r="J155" s="44" t="s">
        <v>54</v>
      </c>
      <c r="K155" s="33"/>
      <c r="L155" s="29">
        <v>3437200</v>
      </c>
      <c r="M155" s="29">
        <v>462600</v>
      </c>
      <c r="N155" s="29">
        <v>3899800</v>
      </c>
      <c r="O155" s="29">
        <v>758000</v>
      </c>
      <c r="P155" s="29">
        <v>4657800</v>
      </c>
      <c r="Q155" s="29">
        <v>2048800</v>
      </c>
      <c r="R155" s="33" t="s">
        <v>1</v>
      </c>
      <c r="S155" s="43" t="s">
        <v>1</v>
      </c>
      <c r="T155" s="42"/>
      <c r="U155" s="42"/>
      <c r="V155" s="42"/>
      <c r="W155" s="29">
        <v>3437200</v>
      </c>
      <c r="X155" s="41"/>
      <c r="Y155" s="40"/>
      <c r="Z155" s="39"/>
      <c r="AA155" s="37"/>
      <c r="AB155" s="38"/>
      <c r="AC155" s="37"/>
      <c r="AD155" s="37"/>
      <c r="AE155" s="36"/>
      <c r="AF155" s="35" t="s">
        <v>53</v>
      </c>
      <c r="AG155" s="29">
        <v>0</v>
      </c>
      <c r="AH155" s="29">
        <v>6706600</v>
      </c>
    </row>
    <row r="156" spans="1:34" ht="12.75" customHeight="1" x14ac:dyDescent="0.2">
      <c r="A156" s="20"/>
      <c r="B156" s="32">
        <v>12030010</v>
      </c>
      <c r="C156" s="34" t="s">
        <v>105</v>
      </c>
      <c r="D156" s="34">
        <v>12030010</v>
      </c>
      <c r="E156" s="47" t="s">
        <v>83</v>
      </c>
      <c r="F156" s="46"/>
      <c r="G156" s="45" t="s">
        <v>109</v>
      </c>
      <c r="H156" s="40" t="s">
        <v>40</v>
      </c>
      <c r="I156" s="40" t="s">
        <v>46</v>
      </c>
      <c r="J156" s="44" t="s">
        <v>48</v>
      </c>
      <c r="K156" s="33"/>
      <c r="L156" s="29">
        <v>5838200</v>
      </c>
      <c r="M156" s="29">
        <v>8651700</v>
      </c>
      <c r="N156" s="29">
        <v>14489900</v>
      </c>
      <c r="O156" s="29">
        <v>7776500</v>
      </c>
      <c r="P156" s="29">
        <v>22266400</v>
      </c>
      <c r="Q156" s="29">
        <v>17984100</v>
      </c>
      <c r="R156" s="33" t="s">
        <v>1</v>
      </c>
      <c r="S156" s="43" t="s">
        <v>1</v>
      </c>
      <c r="T156" s="42"/>
      <c r="U156" s="42"/>
      <c r="V156" s="42"/>
      <c r="W156" s="29">
        <v>5838200</v>
      </c>
      <c r="X156" s="41"/>
      <c r="Y156" s="40"/>
      <c r="Z156" s="39"/>
      <c r="AA156" s="37"/>
      <c r="AB156" s="38"/>
      <c r="AC156" s="37"/>
      <c r="AD156" s="37"/>
      <c r="AE156" s="36"/>
      <c r="AF156" s="35" t="s">
        <v>47</v>
      </c>
      <c r="AG156" s="29">
        <v>0</v>
      </c>
      <c r="AH156" s="29">
        <v>40250500</v>
      </c>
    </row>
    <row r="157" spans="1:34" ht="12.75" customHeight="1" x14ac:dyDescent="0.2">
      <c r="A157" s="20"/>
      <c r="B157" s="32">
        <v>12030010</v>
      </c>
      <c r="C157" s="34" t="s">
        <v>105</v>
      </c>
      <c r="D157" s="34">
        <v>12030010</v>
      </c>
      <c r="E157" s="47" t="s">
        <v>83</v>
      </c>
      <c r="F157" s="46"/>
      <c r="G157" s="45" t="s">
        <v>109</v>
      </c>
      <c r="H157" s="40" t="s">
        <v>40</v>
      </c>
      <c r="I157" s="40" t="s">
        <v>43</v>
      </c>
      <c r="J157" s="44" t="s">
        <v>42</v>
      </c>
      <c r="K157" s="33"/>
      <c r="L157" s="29">
        <v>0</v>
      </c>
      <c r="M157" s="29">
        <v>9132800</v>
      </c>
      <c r="N157" s="29">
        <v>9132800</v>
      </c>
      <c r="O157" s="29">
        <v>0</v>
      </c>
      <c r="P157" s="29">
        <v>9132800</v>
      </c>
      <c r="Q157" s="29">
        <v>0</v>
      </c>
      <c r="R157" s="33" t="s">
        <v>1</v>
      </c>
      <c r="S157" s="43" t="s">
        <v>1</v>
      </c>
      <c r="T157" s="42"/>
      <c r="U157" s="42"/>
      <c r="V157" s="42"/>
      <c r="W157" s="29">
        <v>0</v>
      </c>
      <c r="X157" s="41"/>
      <c r="Y157" s="40"/>
      <c r="Z157" s="39"/>
      <c r="AA157" s="37"/>
      <c r="AB157" s="38"/>
      <c r="AC157" s="37"/>
      <c r="AD157" s="37"/>
      <c r="AE157" s="36"/>
      <c r="AF157" s="35" t="s">
        <v>41</v>
      </c>
      <c r="AG157" s="29">
        <v>0</v>
      </c>
      <c r="AH157" s="29">
        <v>9132800</v>
      </c>
    </row>
    <row r="158" spans="1:34" ht="12.75" customHeight="1" x14ac:dyDescent="0.2">
      <c r="A158" s="20"/>
      <c r="B158" s="32">
        <v>12030010</v>
      </c>
      <c r="C158" s="34" t="s">
        <v>105</v>
      </c>
      <c r="D158" s="34">
        <v>12030010</v>
      </c>
      <c r="E158" s="47" t="s">
        <v>83</v>
      </c>
      <c r="F158" s="46"/>
      <c r="G158" s="45" t="s">
        <v>109</v>
      </c>
      <c r="H158" s="40" t="s">
        <v>40</v>
      </c>
      <c r="I158" s="40" t="s">
        <v>39</v>
      </c>
      <c r="J158" s="44" t="s">
        <v>38</v>
      </c>
      <c r="K158" s="33"/>
      <c r="L158" s="29">
        <v>2108500</v>
      </c>
      <c r="M158" s="29">
        <v>0</v>
      </c>
      <c r="N158" s="29">
        <v>2108500</v>
      </c>
      <c r="O158" s="29">
        <v>1900000</v>
      </c>
      <c r="P158" s="29">
        <v>4008500</v>
      </c>
      <c r="Q158" s="29">
        <v>0</v>
      </c>
      <c r="R158" s="33" t="s">
        <v>1</v>
      </c>
      <c r="S158" s="43" t="s">
        <v>1</v>
      </c>
      <c r="T158" s="42"/>
      <c r="U158" s="42"/>
      <c r="V158" s="42"/>
      <c r="W158" s="29">
        <v>2108500</v>
      </c>
      <c r="X158" s="41"/>
      <c r="Y158" s="40"/>
      <c r="Z158" s="39"/>
      <c r="AA158" s="37"/>
      <c r="AB158" s="38"/>
      <c r="AC158" s="37"/>
      <c r="AD158" s="37"/>
      <c r="AE158" s="36"/>
      <c r="AF158" s="35" t="s">
        <v>37</v>
      </c>
      <c r="AG158" s="29">
        <v>100000</v>
      </c>
      <c r="AH158" s="29">
        <v>4008500</v>
      </c>
    </row>
    <row r="159" spans="1:34" ht="12.75" customHeight="1" x14ac:dyDescent="0.2">
      <c r="A159" s="20"/>
      <c r="B159" s="32">
        <v>12030010</v>
      </c>
      <c r="C159" s="34" t="s">
        <v>105</v>
      </c>
      <c r="D159" s="34">
        <v>12030010</v>
      </c>
      <c r="E159" s="47" t="s">
        <v>83</v>
      </c>
      <c r="F159" s="46"/>
      <c r="G159" s="45" t="s">
        <v>108</v>
      </c>
      <c r="H159" s="40" t="s">
        <v>40</v>
      </c>
      <c r="I159" s="40" t="s">
        <v>46</v>
      </c>
      <c r="J159" s="44" t="s">
        <v>48</v>
      </c>
      <c r="K159" s="33"/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33" t="s">
        <v>1</v>
      </c>
      <c r="S159" s="43" t="s">
        <v>1</v>
      </c>
      <c r="T159" s="42"/>
      <c r="U159" s="42"/>
      <c r="V159" s="42"/>
      <c r="W159" s="29">
        <v>0</v>
      </c>
      <c r="X159" s="41"/>
      <c r="Y159" s="40"/>
      <c r="Z159" s="39"/>
      <c r="AA159" s="37"/>
      <c r="AB159" s="38"/>
      <c r="AC159" s="37"/>
      <c r="AD159" s="37"/>
      <c r="AE159" s="36"/>
      <c r="AF159" s="35" t="s">
        <v>47</v>
      </c>
      <c r="AG159" s="29">
        <v>0</v>
      </c>
      <c r="AH159" s="29">
        <v>0</v>
      </c>
    </row>
    <row r="160" spans="1:34" ht="12.75" customHeight="1" x14ac:dyDescent="0.2">
      <c r="A160" s="20"/>
      <c r="B160" s="32">
        <v>12030010</v>
      </c>
      <c r="C160" s="34" t="s">
        <v>105</v>
      </c>
      <c r="D160" s="34">
        <v>12030010</v>
      </c>
      <c r="E160" s="47" t="s">
        <v>83</v>
      </c>
      <c r="F160" s="46"/>
      <c r="G160" s="45" t="s">
        <v>108</v>
      </c>
      <c r="H160" s="40" t="s">
        <v>40</v>
      </c>
      <c r="I160" s="40" t="s">
        <v>46</v>
      </c>
      <c r="J160" s="44" t="s">
        <v>48</v>
      </c>
      <c r="K160" s="33"/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33" t="s">
        <v>1</v>
      </c>
      <c r="S160" s="43" t="s">
        <v>1</v>
      </c>
      <c r="T160" s="42"/>
      <c r="U160" s="42"/>
      <c r="V160" s="42"/>
      <c r="W160" s="29">
        <v>0</v>
      </c>
      <c r="X160" s="41"/>
      <c r="Y160" s="40"/>
      <c r="Z160" s="39"/>
      <c r="AA160" s="37"/>
      <c r="AB160" s="38"/>
      <c r="AC160" s="37"/>
      <c r="AD160" s="37"/>
      <c r="AE160" s="36"/>
      <c r="AF160" s="35" t="s">
        <v>47</v>
      </c>
      <c r="AG160" s="29">
        <v>0</v>
      </c>
      <c r="AH160" s="29">
        <v>0</v>
      </c>
    </row>
    <row r="161" spans="1:34" ht="12.75" customHeight="1" x14ac:dyDescent="0.2">
      <c r="A161" s="20"/>
      <c r="B161" s="32">
        <v>12030010</v>
      </c>
      <c r="C161" s="34" t="s">
        <v>105</v>
      </c>
      <c r="D161" s="34">
        <v>12030010</v>
      </c>
      <c r="E161" s="47" t="s">
        <v>83</v>
      </c>
      <c r="F161" s="46"/>
      <c r="G161" s="45" t="s">
        <v>107</v>
      </c>
      <c r="H161" s="40" t="s">
        <v>40</v>
      </c>
      <c r="I161" s="40" t="s">
        <v>63</v>
      </c>
      <c r="J161" s="44" t="s">
        <v>6</v>
      </c>
      <c r="K161" s="33"/>
      <c r="L161" s="29">
        <v>2200</v>
      </c>
      <c r="M161" s="29">
        <v>2100</v>
      </c>
      <c r="N161" s="29">
        <v>4300</v>
      </c>
      <c r="O161" s="29">
        <v>2200</v>
      </c>
      <c r="P161" s="29">
        <v>6500</v>
      </c>
      <c r="Q161" s="29">
        <v>2200</v>
      </c>
      <c r="R161" s="33" t="s">
        <v>1</v>
      </c>
      <c r="S161" s="43" t="s">
        <v>1</v>
      </c>
      <c r="T161" s="42"/>
      <c r="U161" s="42"/>
      <c r="V161" s="42"/>
      <c r="W161" s="29">
        <v>2200</v>
      </c>
      <c r="X161" s="41"/>
      <c r="Y161" s="40"/>
      <c r="Z161" s="39"/>
      <c r="AA161" s="37"/>
      <c r="AB161" s="38"/>
      <c r="AC161" s="37"/>
      <c r="AD161" s="37"/>
      <c r="AE161" s="36"/>
      <c r="AF161" s="35" t="s">
        <v>5</v>
      </c>
      <c r="AG161" s="29">
        <v>700</v>
      </c>
      <c r="AH161" s="29">
        <v>8700</v>
      </c>
    </row>
    <row r="162" spans="1:34" ht="12.75" customHeight="1" x14ac:dyDescent="0.2">
      <c r="A162" s="20"/>
      <c r="B162" s="32">
        <v>12030010</v>
      </c>
      <c r="C162" s="34" t="s">
        <v>105</v>
      </c>
      <c r="D162" s="34">
        <v>12030010</v>
      </c>
      <c r="E162" s="47" t="s">
        <v>83</v>
      </c>
      <c r="F162" s="46"/>
      <c r="G162" s="45" t="s">
        <v>107</v>
      </c>
      <c r="H162" s="40" t="s">
        <v>40</v>
      </c>
      <c r="I162" s="40" t="s">
        <v>58</v>
      </c>
      <c r="J162" s="44" t="s">
        <v>62</v>
      </c>
      <c r="K162" s="33"/>
      <c r="L162" s="29">
        <v>72100</v>
      </c>
      <c r="M162" s="29">
        <v>43400</v>
      </c>
      <c r="N162" s="29">
        <v>115500</v>
      </c>
      <c r="O162" s="29">
        <v>13500</v>
      </c>
      <c r="P162" s="29">
        <v>129000</v>
      </c>
      <c r="Q162" s="29">
        <v>55500</v>
      </c>
      <c r="R162" s="33" t="s">
        <v>1</v>
      </c>
      <c r="S162" s="43" t="s">
        <v>1</v>
      </c>
      <c r="T162" s="42"/>
      <c r="U162" s="42"/>
      <c r="V162" s="42"/>
      <c r="W162" s="29">
        <v>72100</v>
      </c>
      <c r="X162" s="41"/>
      <c r="Y162" s="40"/>
      <c r="Z162" s="39"/>
      <c r="AA162" s="37"/>
      <c r="AB162" s="38"/>
      <c r="AC162" s="37"/>
      <c r="AD162" s="37"/>
      <c r="AE162" s="36"/>
      <c r="AF162" s="35" t="s">
        <v>61</v>
      </c>
      <c r="AG162" s="29">
        <v>26300</v>
      </c>
      <c r="AH162" s="29">
        <v>184500</v>
      </c>
    </row>
    <row r="163" spans="1:34" ht="12.75" customHeight="1" x14ac:dyDescent="0.2">
      <c r="A163" s="20"/>
      <c r="B163" s="32">
        <v>12030010</v>
      </c>
      <c r="C163" s="34" t="s">
        <v>105</v>
      </c>
      <c r="D163" s="34">
        <v>12030010</v>
      </c>
      <c r="E163" s="47" t="s">
        <v>83</v>
      </c>
      <c r="F163" s="46"/>
      <c r="G163" s="45" t="s">
        <v>107</v>
      </c>
      <c r="H163" s="40" t="s">
        <v>40</v>
      </c>
      <c r="I163" s="40" t="s">
        <v>58</v>
      </c>
      <c r="J163" s="44" t="s">
        <v>60</v>
      </c>
      <c r="K163" s="33"/>
      <c r="L163" s="29">
        <v>21900</v>
      </c>
      <c r="M163" s="29">
        <v>19800</v>
      </c>
      <c r="N163" s="29">
        <v>41700</v>
      </c>
      <c r="O163" s="29">
        <v>20100</v>
      </c>
      <c r="P163" s="29">
        <v>61800</v>
      </c>
      <c r="Q163" s="29">
        <v>23700</v>
      </c>
      <c r="R163" s="33" t="s">
        <v>1</v>
      </c>
      <c r="S163" s="43" t="s">
        <v>1</v>
      </c>
      <c r="T163" s="42"/>
      <c r="U163" s="42"/>
      <c r="V163" s="42"/>
      <c r="W163" s="29">
        <v>21900</v>
      </c>
      <c r="X163" s="41"/>
      <c r="Y163" s="40"/>
      <c r="Z163" s="39"/>
      <c r="AA163" s="37"/>
      <c r="AB163" s="38"/>
      <c r="AC163" s="37"/>
      <c r="AD163" s="37"/>
      <c r="AE163" s="36"/>
      <c r="AF163" s="35" t="s">
        <v>59</v>
      </c>
      <c r="AG163" s="29">
        <v>7500</v>
      </c>
      <c r="AH163" s="29">
        <v>85500</v>
      </c>
    </row>
    <row r="164" spans="1:34" ht="12.75" customHeight="1" x14ac:dyDescent="0.2">
      <c r="A164" s="20"/>
      <c r="B164" s="32">
        <v>12030010</v>
      </c>
      <c r="C164" s="34" t="s">
        <v>105</v>
      </c>
      <c r="D164" s="34">
        <v>12030010</v>
      </c>
      <c r="E164" s="47" t="s">
        <v>83</v>
      </c>
      <c r="F164" s="46"/>
      <c r="G164" s="45" t="s">
        <v>107</v>
      </c>
      <c r="H164" s="40" t="s">
        <v>40</v>
      </c>
      <c r="I164" s="40" t="s">
        <v>55</v>
      </c>
      <c r="J164" s="44" t="s">
        <v>54</v>
      </c>
      <c r="K164" s="33"/>
      <c r="L164" s="29">
        <v>0</v>
      </c>
      <c r="M164" s="29">
        <v>176300</v>
      </c>
      <c r="N164" s="29">
        <v>176300</v>
      </c>
      <c r="O164" s="29">
        <v>14700</v>
      </c>
      <c r="P164" s="29">
        <v>191000</v>
      </c>
      <c r="Q164" s="29">
        <v>3016000</v>
      </c>
      <c r="R164" s="33" t="s">
        <v>1</v>
      </c>
      <c r="S164" s="43" t="s">
        <v>1</v>
      </c>
      <c r="T164" s="42"/>
      <c r="U164" s="42"/>
      <c r="V164" s="42"/>
      <c r="W164" s="29">
        <v>0</v>
      </c>
      <c r="X164" s="41"/>
      <c r="Y164" s="40"/>
      <c r="Z164" s="39"/>
      <c r="AA164" s="37"/>
      <c r="AB164" s="38"/>
      <c r="AC164" s="37"/>
      <c r="AD164" s="37"/>
      <c r="AE164" s="36"/>
      <c r="AF164" s="35" t="s">
        <v>53</v>
      </c>
      <c r="AG164" s="29">
        <v>0</v>
      </c>
      <c r="AH164" s="29">
        <v>3207000</v>
      </c>
    </row>
    <row r="165" spans="1:34" ht="12.75" customHeight="1" x14ac:dyDescent="0.2">
      <c r="A165" s="20"/>
      <c r="B165" s="32">
        <v>12030010</v>
      </c>
      <c r="C165" s="34" t="s">
        <v>105</v>
      </c>
      <c r="D165" s="34">
        <v>12030010</v>
      </c>
      <c r="E165" s="47" t="s">
        <v>83</v>
      </c>
      <c r="F165" s="46"/>
      <c r="G165" s="45" t="s">
        <v>107</v>
      </c>
      <c r="H165" s="40" t="s">
        <v>40</v>
      </c>
      <c r="I165" s="40" t="s">
        <v>46</v>
      </c>
      <c r="J165" s="44" t="s">
        <v>48</v>
      </c>
      <c r="K165" s="33"/>
      <c r="L165" s="29">
        <v>36400</v>
      </c>
      <c r="M165" s="29">
        <v>0</v>
      </c>
      <c r="N165" s="29">
        <v>36400</v>
      </c>
      <c r="O165" s="29">
        <v>4101600</v>
      </c>
      <c r="P165" s="29">
        <v>4138000</v>
      </c>
      <c r="Q165" s="29">
        <v>0</v>
      </c>
      <c r="R165" s="33" t="s">
        <v>1</v>
      </c>
      <c r="S165" s="43" t="s">
        <v>1</v>
      </c>
      <c r="T165" s="42"/>
      <c r="U165" s="42"/>
      <c r="V165" s="42"/>
      <c r="W165" s="29">
        <v>36400</v>
      </c>
      <c r="X165" s="41"/>
      <c r="Y165" s="40"/>
      <c r="Z165" s="39"/>
      <c r="AA165" s="37"/>
      <c r="AB165" s="38"/>
      <c r="AC165" s="37"/>
      <c r="AD165" s="37"/>
      <c r="AE165" s="36"/>
      <c r="AF165" s="35" t="s">
        <v>47</v>
      </c>
      <c r="AG165" s="29">
        <v>0</v>
      </c>
      <c r="AH165" s="29">
        <v>4138000</v>
      </c>
    </row>
    <row r="166" spans="1:34" ht="12.75" customHeight="1" x14ac:dyDescent="0.2">
      <c r="A166" s="20"/>
      <c r="B166" s="32">
        <v>12030010</v>
      </c>
      <c r="C166" s="34" t="s">
        <v>105</v>
      </c>
      <c r="D166" s="34">
        <v>12030010</v>
      </c>
      <c r="E166" s="47" t="s">
        <v>83</v>
      </c>
      <c r="F166" s="46"/>
      <c r="G166" s="45" t="s">
        <v>107</v>
      </c>
      <c r="H166" s="40" t="s">
        <v>40</v>
      </c>
      <c r="I166" s="40" t="s">
        <v>46</v>
      </c>
      <c r="J166" s="44" t="s">
        <v>94</v>
      </c>
      <c r="K166" s="33"/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592300</v>
      </c>
      <c r="R166" s="33" t="s">
        <v>1</v>
      </c>
      <c r="S166" s="43" t="s">
        <v>1</v>
      </c>
      <c r="T166" s="42"/>
      <c r="U166" s="42"/>
      <c r="V166" s="42"/>
      <c r="W166" s="29">
        <v>0</v>
      </c>
      <c r="X166" s="41"/>
      <c r="Y166" s="40"/>
      <c r="Z166" s="39"/>
      <c r="AA166" s="37"/>
      <c r="AB166" s="38"/>
      <c r="AC166" s="37"/>
      <c r="AD166" s="37"/>
      <c r="AE166" s="36"/>
      <c r="AF166" s="35" t="s">
        <v>93</v>
      </c>
      <c r="AG166" s="29">
        <v>0</v>
      </c>
      <c r="AH166" s="29">
        <v>592300</v>
      </c>
    </row>
    <row r="167" spans="1:34" ht="12.75" customHeight="1" x14ac:dyDescent="0.2">
      <c r="A167" s="20"/>
      <c r="B167" s="32">
        <v>12030010</v>
      </c>
      <c r="C167" s="34" t="s">
        <v>105</v>
      </c>
      <c r="D167" s="34">
        <v>12030010</v>
      </c>
      <c r="E167" s="47" t="s">
        <v>83</v>
      </c>
      <c r="F167" s="46"/>
      <c r="G167" s="45" t="s">
        <v>107</v>
      </c>
      <c r="H167" s="40" t="s">
        <v>40</v>
      </c>
      <c r="I167" s="40" t="s">
        <v>43</v>
      </c>
      <c r="J167" s="44" t="s">
        <v>42</v>
      </c>
      <c r="K167" s="33"/>
      <c r="L167" s="29">
        <v>0</v>
      </c>
      <c r="M167" s="29">
        <v>603200</v>
      </c>
      <c r="N167" s="29">
        <v>603200</v>
      </c>
      <c r="O167" s="29">
        <v>11196500</v>
      </c>
      <c r="P167" s="29">
        <v>11799700</v>
      </c>
      <c r="Q167" s="29">
        <v>0</v>
      </c>
      <c r="R167" s="33" t="s">
        <v>1</v>
      </c>
      <c r="S167" s="43" t="s">
        <v>1</v>
      </c>
      <c r="T167" s="42"/>
      <c r="U167" s="42"/>
      <c r="V167" s="42"/>
      <c r="W167" s="29">
        <v>0</v>
      </c>
      <c r="X167" s="41"/>
      <c r="Y167" s="40"/>
      <c r="Z167" s="39"/>
      <c r="AA167" s="37"/>
      <c r="AB167" s="38"/>
      <c r="AC167" s="37"/>
      <c r="AD167" s="37"/>
      <c r="AE167" s="36"/>
      <c r="AF167" s="35" t="s">
        <v>41</v>
      </c>
      <c r="AG167" s="29">
        <v>0</v>
      </c>
      <c r="AH167" s="29">
        <v>11799700</v>
      </c>
    </row>
    <row r="168" spans="1:34" ht="12.75" customHeight="1" x14ac:dyDescent="0.2">
      <c r="A168" s="20"/>
      <c r="B168" s="32">
        <v>12030010</v>
      </c>
      <c r="C168" s="34" t="s">
        <v>105</v>
      </c>
      <c r="D168" s="34">
        <v>12030010</v>
      </c>
      <c r="E168" s="47" t="s">
        <v>83</v>
      </c>
      <c r="F168" s="46"/>
      <c r="G168" s="45" t="s">
        <v>107</v>
      </c>
      <c r="H168" s="40" t="s">
        <v>40</v>
      </c>
      <c r="I168" s="40" t="s">
        <v>39</v>
      </c>
      <c r="J168" s="44" t="s">
        <v>38</v>
      </c>
      <c r="K168" s="33"/>
      <c r="L168" s="29">
        <v>3500</v>
      </c>
      <c r="M168" s="29">
        <v>0</v>
      </c>
      <c r="N168" s="29">
        <v>3500</v>
      </c>
      <c r="O168" s="29">
        <v>0</v>
      </c>
      <c r="P168" s="29">
        <v>3500</v>
      </c>
      <c r="Q168" s="29">
        <v>0</v>
      </c>
      <c r="R168" s="33" t="s">
        <v>1</v>
      </c>
      <c r="S168" s="43" t="s">
        <v>1</v>
      </c>
      <c r="T168" s="42"/>
      <c r="U168" s="42"/>
      <c r="V168" s="42"/>
      <c r="W168" s="29">
        <v>3500</v>
      </c>
      <c r="X168" s="41"/>
      <c r="Y168" s="40"/>
      <c r="Z168" s="39"/>
      <c r="AA168" s="37"/>
      <c r="AB168" s="38"/>
      <c r="AC168" s="37"/>
      <c r="AD168" s="37"/>
      <c r="AE168" s="36"/>
      <c r="AF168" s="35" t="s">
        <v>37</v>
      </c>
      <c r="AG168" s="29">
        <v>0</v>
      </c>
      <c r="AH168" s="29">
        <v>3500</v>
      </c>
    </row>
    <row r="169" spans="1:34" ht="12.75" customHeight="1" x14ac:dyDescent="0.2">
      <c r="A169" s="20"/>
      <c r="B169" s="32">
        <v>12030010</v>
      </c>
      <c r="C169" s="34" t="s">
        <v>105</v>
      </c>
      <c r="D169" s="34">
        <v>12030010</v>
      </c>
      <c r="E169" s="47" t="s">
        <v>83</v>
      </c>
      <c r="F169" s="46"/>
      <c r="G169" s="45" t="s">
        <v>106</v>
      </c>
      <c r="H169" s="40" t="s">
        <v>40</v>
      </c>
      <c r="I169" s="40" t="s">
        <v>55</v>
      </c>
      <c r="J169" s="44" t="s">
        <v>54</v>
      </c>
      <c r="K169" s="33"/>
      <c r="L169" s="29">
        <v>1467100</v>
      </c>
      <c r="M169" s="29">
        <v>0</v>
      </c>
      <c r="N169" s="29">
        <v>1467100</v>
      </c>
      <c r="O169" s="29">
        <v>0</v>
      </c>
      <c r="P169" s="29">
        <v>1467100</v>
      </c>
      <c r="Q169" s="29">
        <v>0</v>
      </c>
      <c r="R169" s="33" t="s">
        <v>1</v>
      </c>
      <c r="S169" s="43" t="s">
        <v>1</v>
      </c>
      <c r="T169" s="42"/>
      <c r="U169" s="42"/>
      <c r="V169" s="42"/>
      <c r="W169" s="29">
        <v>1467100</v>
      </c>
      <c r="X169" s="41"/>
      <c r="Y169" s="40"/>
      <c r="Z169" s="39"/>
      <c r="AA169" s="37"/>
      <c r="AB169" s="38"/>
      <c r="AC169" s="37"/>
      <c r="AD169" s="37"/>
      <c r="AE169" s="36"/>
      <c r="AF169" s="35" t="s">
        <v>53</v>
      </c>
      <c r="AG169" s="29">
        <v>0</v>
      </c>
      <c r="AH169" s="29">
        <v>1467100</v>
      </c>
    </row>
    <row r="170" spans="1:34" ht="12.75" customHeight="1" x14ac:dyDescent="0.2">
      <c r="A170" s="20"/>
      <c r="B170" s="32">
        <v>12030010</v>
      </c>
      <c r="C170" s="34" t="s">
        <v>105</v>
      </c>
      <c r="D170" s="34">
        <v>12030010</v>
      </c>
      <c r="E170" s="47" t="s">
        <v>104</v>
      </c>
      <c r="F170" s="46"/>
      <c r="G170" s="45" t="s">
        <v>103</v>
      </c>
      <c r="H170" s="40" t="s">
        <v>40</v>
      </c>
      <c r="I170" s="40" t="s">
        <v>46</v>
      </c>
      <c r="J170" s="44" t="s">
        <v>48</v>
      </c>
      <c r="K170" s="33"/>
      <c r="L170" s="29">
        <v>1038400</v>
      </c>
      <c r="M170" s="29">
        <v>3114900</v>
      </c>
      <c r="N170" s="29">
        <v>4153300</v>
      </c>
      <c r="O170" s="29">
        <v>3114600</v>
      </c>
      <c r="P170" s="29">
        <v>7267900</v>
      </c>
      <c r="Q170" s="29">
        <v>4152800</v>
      </c>
      <c r="R170" s="33" t="s">
        <v>1</v>
      </c>
      <c r="S170" s="43" t="s">
        <v>1</v>
      </c>
      <c r="T170" s="42"/>
      <c r="U170" s="42"/>
      <c r="V170" s="42"/>
      <c r="W170" s="29">
        <v>1038400</v>
      </c>
      <c r="X170" s="41"/>
      <c r="Y170" s="40"/>
      <c r="Z170" s="39"/>
      <c r="AA170" s="37"/>
      <c r="AB170" s="38"/>
      <c r="AC170" s="37"/>
      <c r="AD170" s="37"/>
      <c r="AE170" s="36"/>
      <c r="AF170" s="35" t="s">
        <v>47</v>
      </c>
      <c r="AG170" s="29">
        <v>0</v>
      </c>
      <c r="AH170" s="29">
        <v>11420700</v>
      </c>
    </row>
    <row r="171" spans="1:34" ht="12.75" customHeight="1" x14ac:dyDescent="0.2">
      <c r="A171" s="20"/>
      <c r="B171" s="32" t="s">
        <v>1</v>
      </c>
      <c r="C171" s="31"/>
      <c r="D171" s="144" t="s">
        <v>4</v>
      </c>
      <c r="E171" s="144"/>
      <c r="F171" s="144"/>
      <c r="G171" s="144"/>
      <c r="H171" s="144"/>
      <c r="I171" s="144"/>
      <c r="J171" s="144"/>
      <c r="K171" s="144"/>
      <c r="L171" s="30">
        <v>31227400</v>
      </c>
      <c r="M171" s="29">
        <v>52802600</v>
      </c>
      <c r="N171" s="29">
        <v>84030000</v>
      </c>
      <c r="O171" s="29">
        <v>57699900</v>
      </c>
      <c r="P171" s="29">
        <v>141729900</v>
      </c>
      <c r="Q171" s="28">
        <v>60381800</v>
      </c>
      <c r="R171" s="145" t="s">
        <v>1</v>
      </c>
      <c r="S171" s="145"/>
      <c r="T171" s="145"/>
      <c r="U171" s="145"/>
      <c r="V171" s="145"/>
      <c r="W171" s="26">
        <v>31227400</v>
      </c>
      <c r="X171" s="146"/>
      <c r="Y171" s="146"/>
      <c r="Z171" s="146"/>
      <c r="AA171" s="146"/>
      <c r="AB171" s="146"/>
      <c r="AC171" s="146"/>
      <c r="AD171" s="146"/>
      <c r="AE171" s="146"/>
      <c r="AF171" s="147"/>
      <c r="AG171" s="26">
        <v>3638200</v>
      </c>
      <c r="AH171" s="25">
        <v>202111700</v>
      </c>
    </row>
    <row r="172" spans="1:34" ht="21.75" customHeight="1" x14ac:dyDescent="0.2">
      <c r="A172" s="20"/>
      <c r="B172" s="32" t="s">
        <v>1</v>
      </c>
      <c r="C172" s="31"/>
      <c r="D172" s="139">
        <v>12040010</v>
      </c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</row>
    <row r="173" spans="1:34" ht="12.75" customHeight="1" x14ac:dyDescent="0.2">
      <c r="A173" s="20"/>
      <c r="B173" s="32">
        <v>12040010</v>
      </c>
      <c r="C173" s="34" t="s">
        <v>84</v>
      </c>
      <c r="D173" s="34">
        <v>12040010</v>
      </c>
      <c r="E173" s="47" t="s">
        <v>83</v>
      </c>
      <c r="F173" s="46"/>
      <c r="G173" s="45" t="s">
        <v>86</v>
      </c>
      <c r="H173" s="40" t="s">
        <v>73</v>
      </c>
      <c r="I173" s="40" t="s">
        <v>28</v>
      </c>
      <c r="J173" s="44" t="s">
        <v>6</v>
      </c>
      <c r="K173" s="33"/>
      <c r="L173" s="29">
        <v>11700000</v>
      </c>
      <c r="M173" s="29">
        <v>17300000</v>
      </c>
      <c r="N173" s="29">
        <v>29000000</v>
      </c>
      <c r="O173" s="29">
        <v>16500000</v>
      </c>
      <c r="P173" s="29">
        <v>45500000</v>
      </c>
      <c r="Q173" s="29">
        <v>20115100</v>
      </c>
      <c r="R173" s="33" t="s">
        <v>1</v>
      </c>
      <c r="S173" s="43" t="s">
        <v>1</v>
      </c>
      <c r="T173" s="42"/>
      <c r="U173" s="42"/>
      <c r="V173" s="42"/>
      <c r="W173" s="29">
        <v>11700000</v>
      </c>
      <c r="X173" s="41"/>
      <c r="Y173" s="40"/>
      <c r="Z173" s="39"/>
      <c r="AA173" s="37"/>
      <c r="AB173" s="38"/>
      <c r="AC173" s="37"/>
      <c r="AD173" s="37"/>
      <c r="AE173" s="36"/>
      <c r="AF173" s="35" t="s">
        <v>5</v>
      </c>
      <c r="AG173" s="29">
        <v>2200000</v>
      </c>
      <c r="AH173" s="29">
        <v>65615100</v>
      </c>
    </row>
    <row r="174" spans="1:34" ht="12.75" customHeight="1" x14ac:dyDescent="0.2">
      <c r="A174" s="20"/>
      <c r="B174" s="32">
        <v>12040010</v>
      </c>
      <c r="C174" s="34" t="s">
        <v>84</v>
      </c>
      <c r="D174" s="34">
        <v>12040010</v>
      </c>
      <c r="E174" s="47" t="s">
        <v>83</v>
      </c>
      <c r="F174" s="46"/>
      <c r="G174" s="45" t="s">
        <v>86</v>
      </c>
      <c r="H174" s="40" t="s">
        <v>66</v>
      </c>
      <c r="I174" s="40" t="s">
        <v>26</v>
      </c>
      <c r="J174" s="44" t="s">
        <v>102</v>
      </c>
      <c r="K174" s="33"/>
      <c r="L174" s="29">
        <v>1500</v>
      </c>
      <c r="M174" s="29">
        <v>2200</v>
      </c>
      <c r="N174" s="29">
        <v>3700</v>
      </c>
      <c r="O174" s="29">
        <v>2100</v>
      </c>
      <c r="P174" s="29">
        <v>5800</v>
      </c>
      <c r="Q174" s="29">
        <v>2900</v>
      </c>
      <c r="R174" s="33" t="s">
        <v>1</v>
      </c>
      <c r="S174" s="43" t="s">
        <v>1</v>
      </c>
      <c r="T174" s="42"/>
      <c r="U174" s="42"/>
      <c r="V174" s="42"/>
      <c r="W174" s="29">
        <v>1500</v>
      </c>
      <c r="X174" s="41"/>
      <c r="Y174" s="40"/>
      <c r="Z174" s="39"/>
      <c r="AA174" s="37"/>
      <c r="AB174" s="38"/>
      <c r="AC174" s="37"/>
      <c r="AD174" s="37"/>
      <c r="AE174" s="36"/>
      <c r="AF174" s="35" t="s">
        <v>101</v>
      </c>
      <c r="AG174" s="29">
        <v>0</v>
      </c>
      <c r="AH174" s="29">
        <v>8700</v>
      </c>
    </row>
    <row r="175" spans="1:34" ht="12.75" customHeight="1" x14ac:dyDescent="0.2">
      <c r="A175" s="20"/>
      <c r="B175" s="32">
        <v>12040010</v>
      </c>
      <c r="C175" s="34" t="s">
        <v>84</v>
      </c>
      <c r="D175" s="34">
        <v>12040010</v>
      </c>
      <c r="E175" s="47" t="s">
        <v>83</v>
      </c>
      <c r="F175" s="46"/>
      <c r="G175" s="45" t="s">
        <v>86</v>
      </c>
      <c r="H175" s="40" t="s">
        <v>66</v>
      </c>
      <c r="I175" s="40" t="s">
        <v>26</v>
      </c>
      <c r="J175" s="44" t="s">
        <v>72</v>
      </c>
      <c r="K175" s="33"/>
      <c r="L175" s="29">
        <v>2400</v>
      </c>
      <c r="M175" s="29">
        <v>4400</v>
      </c>
      <c r="N175" s="29">
        <v>6800</v>
      </c>
      <c r="O175" s="29">
        <v>14800</v>
      </c>
      <c r="P175" s="29">
        <v>21600</v>
      </c>
      <c r="Q175" s="29">
        <v>13300</v>
      </c>
      <c r="R175" s="33" t="s">
        <v>1</v>
      </c>
      <c r="S175" s="43" t="s">
        <v>1</v>
      </c>
      <c r="T175" s="42"/>
      <c r="U175" s="42"/>
      <c r="V175" s="42"/>
      <c r="W175" s="29">
        <v>2400</v>
      </c>
      <c r="X175" s="41"/>
      <c r="Y175" s="40"/>
      <c r="Z175" s="39"/>
      <c r="AA175" s="37"/>
      <c r="AB175" s="38"/>
      <c r="AC175" s="37"/>
      <c r="AD175" s="37"/>
      <c r="AE175" s="36"/>
      <c r="AF175" s="35" t="s">
        <v>71</v>
      </c>
      <c r="AG175" s="29">
        <v>0</v>
      </c>
      <c r="AH175" s="29">
        <v>34900</v>
      </c>
    </row>
    <row r="176" spans="1:34" ht="12.75" customHeight="1" x14ac:dyDescent="0.2">
      <c r="A176" s="20"/>
      <c r="B176" s="32">
        <v>12040010</v>
      </c>
      <c r="C176" s="34" t="s">
        <v>84</v>
      </c>
      <c r="D176" s="34">
        <v>12040010</v>
      </c>
      <c r="E176" s="47" t="s">
        <v>83</v>
      </c>
      <c r="F176" s="46"/>
      <c r="G176" s="45" t="s">
        <v>86</v>
      </c>
      <c r="H176" s="40" t="s">
        <v>66</v>
      </c>
      <c r="I176" s="40" t="s">
        <v>26</v>
      </c>
      <c r="J176" s="44" t="s">
        <v>70</v>
      </c>
      <c r="K176" s="33"/>
      <c r="L176" s="29">
        <v>22000</v>
      </c>
      <c r="M176" s="29">
        <v>29800</v>
      </c>
      <c r="N176" s="29">
        <v>51800</v>
      </c>
      <c r="O176" s="29">
        <v>115600</v>
      </c>
      <c r="P176" s="29">
        <v>167400</v>
      </c>
      <c r="Q176" s="29">
        <v>65400</v>
      </c>
      <c r="R176" s="33" t="s">
        <v>1</v>
      </c>
      <c r="S176" s="43" t="s">
        <v>1</v>
      </c>
      <c r="T176" s="42"/>
      <c r="U176" s="42"/>
      <c r="V176" s="42"/>
      <c r="W176" s="29">
        <v>22000</v>
      </c>
      <c r="X176" s="41"/>
      <c r="Y176" s="40"/>
      <c r="Z176" s="39"/>
      <c r="AA176" s="37"/>
      <c r="AB176" s="38"/>
      <c r="AC176" s="37"/>
      <c r="AD176" s="37"/>
      <c r="AE176" s="36"/>
      <c r="AF176" s="35" t="s">
        <v>69</v>
      </c>
      <c r="AG176" s="29">
        <v>0</v>
      </c>
      <c r="AH176" s="29">
        <v>232800</v>
      </c>
    </row>
    <row r="177" spans="1:34" ht="12.75" customHeight="1" x14ac:dyDescent="0.2">
      <c r="A177" s="20"/>
      <c r="B177" s="32">
        <v>12040010</v>
      </c>
      <c r="C177" s="34" t="s">
        <v>84</v>
      </c>
      <c r="D177" s="34">
        <v>12040010</v>
      </c>
      <c r="E177" s="47" t="s">
        <v>83</v>
      </c>
      <c r="F177" s="46"/>
      <c r="G177" s="45" t="s">
        <v>86</v>
      </c>
      <c r="H177" s="40" t="s">
        <v>66</v>
      </c>
      <c r="I177" s="40" t="s">
        <v>26</v>
      </c>
      <c r="J177" s="44" t="s">
        <v>68</v>
      </c>
      <c r="K177" s="33"/>
      <c r="L177" s="29">
        <v>7500</v>
      </c>
      <c r="M177" s="29">
        <v>0</v>
      </c>
      <c r="N177" s="29">
        <v>7500</v>
      </c>
      <c r="O177" s="29">
        <v>25300</v>
      </c>
      <c r="P177" s="29">
        <v>32800</v>
      </c>
      <c r="Q177" s="29">
        <v>10300</v>
      </c>
      <c r="R177" s="33" t="s">
        <v>1</v>
      </c>
      <c r="S177" s="43" t="s">
        <v>1</v>
      </c>
      <c r="T177" s="42"/>
      <c r="U177" s="42"/>
      <c r="V177" s="42"/>
      <c r="W177" s="29">
        <v>7500</v>
      </c>
      <c r="X177" s="41"/>
      <c r="Y177" s="40"/>
      <c r="Z177" s="39"/>
      <c r="AA177" s="37"/>
      <c r="AB177" s="38"/>
      <c r="AC177" s="37"/>
      <c r="AD177" s="37"/>
      <c r="AE177" s="36"/>
      <c r="AF177" s="35" t="s">
        <v>67</v>
      </c>
      <c r="AG177" s="29">
        <v>0</v>
      </c>
      <c r="AH177" s="29">
        <v>43100</v>
      </c>
    </row>
    <row r="178" spans="1:34" ht="12.75" customHeight="1" x14ac:dyDescent="0.2">
      <c r="A178" s="20"/>
      <c r="B178" s="32">
        <v>12040010</v>
      </c>
      <c r="C178" s="34" t="s">
        <v>84</v>
      </c>
      <c r="D178" s="34">
        <v>12040010</v>
      </c>
      <c r="E178" s="47" t="s">
        <v>83</v>
      </c>
      <c r="F178" s="46"/>
      <c r="G178" s="45" t="s">
        <v>86</v>
      </c>
      <c r="H178" s="40" t="s">
        <v>66</v>
      </c>
      <c r="I178" s="40" t="s">
        <v>26</v>
      </c>
      <c r="J178" s="44" t="s">
        <v>25</v>
      </c>
      <c r="K178" s="33"/>
      <c r="L178" s="29">
        <v>105000</v>
      </c>
      <c r="M178" s="29">
        <v>1300000</v>
      </c>
      <c r="N178" s="29">
        <v>1405000</v>
      </c>
      <c r="O178" s="29">
        <v>350000</v>
      </c>
      <c r="P178" s="29">
        <v>1755000</v>
      </c>
      <c r="Q178" s="29">
        <v>1500000</v>
      </c>
      <c r="R178" s="33" t="s">
        <v>1</v>
      </c>
      <c r="S178" s="43" t="s">
        <v>1</v>
      </c>
      <c r="T178" s="42"/>
      <c r="U178" s="42"/>
      <c r="V178" s="42"/>
      <c r="W178" s="29">
        <v>105000</v>
      </c>
      <c r="X178" s="41"/>
      <c r="Y178" s="40"/>
      <c r="Z178" s="39"/>
      <c r="AA178" s="37"/>
      <c r="AB178" s="38"/>
      <c r="AC178" s="37"/>
      <c r="AD178" s="37"/>
      <c r="AE178" s="36"/>
      <c r="AF178" s="35" t="s">
        <v>24</v>
      </c>
      <c r="AG178" s="29">
        <v>35000</v>
      </c>
      <c r="AH178" s="29">
        <v>3255000</v>
      </c>
    </row>
    <row r="179" spans="1:34" ht="12.75" customHeight="1" x14ac:dyDescent="0.2">
      <c r="A179" s="20"/>
      <c r="B179" s="32">
        <v>12040010</v>
      </c>
      <c r="C179" s="34" t="s">
        <v>84</v>
      </c>
      <c r="D179" s="34">
        <v>12040010</v>
      </c>
      <c r="E179" s="47" t="s">
        <v>83</v>
      </c>
      <c r="F179" s="46"/>
      <c r="G179" s="45" t="s">
        <v>86</v>
      </c>
      <c r="H179" s="40" t="s">
        <v>66</v>
      </c>
      <c r="I179" s="40" t="s">
        <v>100</v>
      </c>
      <c r="J179" s="44" t="s">
        <v>99</v>
      </c>
      <c r="K179" s="33"/>
      <c r="L179" s="29">
        <v>55000</v>
      </c>
      <c r="M179" s="29">
        <v>12000</v>
      </c>
      <c r="N179" s="29">
        <v>67000</v>
      </c>
      <c r="O179" s="29">
        <v>0</v>
      </c>
      <c r="P179" s="29">
        <v>67000</v>
      </c>
      <c r="Q179" s="29">
        <v>54800</v>
      </c>
      <c r="R179" s="33" t="s">
        <v>1</v>
      </c>
      <c r="S179" s="43" t="s">
        <v>1</v>
      </c>
      <c r="T179" s="42"/>
      <c r="U179" s="42"/>
      <c r="V179" s="42"/>
      <c r="W179" s="29">
        <v>55000</v>
      </c>
      <c r="X179" s="41"/>
      <c r="Y179" s="40"/>
      <c r="Z179" s="39"/>
      <c r="AA179" s="37"/>
      <c r="AB179" s="38"/>
      <c r="AC179" s="37"/>
      <c r="AD179" s="37"/>
      <c r="AE179" s="36"/>
      <c r="AF179" s="35" t="s">
        <v>98</v>
      </c>
      <c r="AG179" s="29">
        <v>0</v>
      </c>
      <c r="AH179" s="29">
        <v>121800</v>
      </c>
    </row>
    <row r="180" spans="1:34" ht="12.75" customHeight="1" x14ac:dyDescent="0.2">
      <c r="A180" s="20"/>
      <c r="B180" s="32">
        <v>12040010</v>
      </c>
      <c r="C180" s="34" t="s">
        <v>84</v>
      </c>
      <c r="D180" s="34">
        <v>12040010</v>
      </c>
      <c r="E180" s="47" t="s">
        <v>83</v>
      </c>
      <c r="F180" s="46"/>
      <c r="G180" s="45" t="s">
        <v>86</v>
      </c>
      <c r="H180" s="40" t="s">
        <v>65</v>
      </c>
      <c r="I180" s="40" t="s">
        <v>19</v>
      </c>
      <c r="J180" s="44" t="s">
        <v>6</v>
      </c>
      <c r="K180" s="33"/>
      <c r="L180" s="29">
        <v>3400000</v>
      </c>
      <c r="M180" s="29">
        <v>5300000</v>
      </c>
      <c r="N180" s="29">
        <v>8700000</v>
      </c>
      <c r="O180" s="29">
        <v>5300000</v>
      </c>
      <c r="P180" s="29">
        <v>14000000</v>
      </c>
      <c r="Q180" s="29">
        <v>3801000</v>
      </c>
      <c r="R180" s="33" t="s">
        <v>1</v>
      </c>
      <c r="S180" s="43" t="s">
        <v>1</v>
      </c>
      <c r="T180" s="42"/>
      <c r="U180" s="42"/>
      <c r="V180" s="42"/>
      <c r="W180" s="29">
        <v>3400000</v>
      </c>
      <c r="X180" s="41"/>
      <c r="Y180" s="40"/>
      <c r="Z180" s="39"/>
      <c r="AA180" s="37"/>
      <c r="AB180" s="38"/>
      <c r="AC180" s="37"/>
      <c r="AD180" s="37"/>
      <c r="AE180" s="36"/>
      <c r="AF180" s="35" t="s">
        <v>5</v>
      </c>
      <c r="AG180" s="29">
        <v>100000</v>
      </c>
      <c r="AH180" s="29">
        <v>17801000</v>
      </c>
    </row>
    <row r="181" spans="1:34" ht="12.75" customHeight="1" x14ac:dyDescent="0.2">
      <c r="A181" s="20"/>
      <c r="B181" s="32">
        <v>12040010</v>
      </c>
      <c r="C181" s="34" t="s">
        <v>84</v>
      </c>
      <c r="D181" s="34">
        <v>12040010</v>
      </c>
      <c r="E181" s="47" t="s">
        <v>83</v>
      </c>
      <c r="F181" s="46"/>
      <c r="G181" s="45" t="s">
        <v>86</v>
      </c>
      <c r="H181" s="40" t="s">
        <v>40</v>
      </c>
      <c r="I181" s="40" t="s">
        <v>63</v>
      </c>
      <c r="J181" s="44" t="s">
        <v>6</v>
      </c>
      <c r="K181" s="33"/>
      <c r="L181" s="29">
        <v>476900</v>
      </c>
      <c r="M181" s="29">
        <v>913400</v>
      </c>
      <c r="N181" s="29">
        <v>1390300</v>
      </c>
      <c r="O181" s="29">
        <v>713100</v>
      </c>
      <c r="P181" s="29">
        <v>2103400</v>
      </c>
      <c r="Q181" s="29">
        <v>949400</v>
      </c>
      <c r="R181" s="33" t="s">
        <v>1</v>
      </c>
      <c r="S181" s="43" t="s">
        <v>1</v>
      </c>
      <c r="T181" s="42"/>
      <c r="U181" s="42"/>
      <c r="V181" s="42"/>
      <c r="W181" s="29">
        <v>476900</v>
      </c>
      <c r="X181" s="41"/>
      <c r="Y181" s="40"/>
      <c r="Z181" s="39"/>
      <c r="AA181" s="37"/>
      <c r="AB181" s="38"/>
      <c r="AC181" s="37"/>
      <c r="AD181" s="37"/>
      <c r="AE181" s="36"/>
      <c r="AF181" s="35" t="s">
        <v>5</v>
      </c>
      <c r="AG181" s="29">
        <v>1500</v>
      </c>
      <c r="AH181" s="29">
        <v>3052800</v>
      </c>
    </row>
    <row r="182" spans="1:34" ht="12.75" customHeight="1" x14ac:dyDescent="0.2">
      <c r="A182" s="20"/>
      <c r="B182" s="32">
        <v>12040010</v>
      </c>
      <c r="C182" s="34" t="s">
        <v>84</v>
      </c>
      <c r="D182" s="34">
        <v>12040010</v>
      </c>
      <c r="E182" s="47" t="s">
        <v>83</v>
      </c>
      <c r="F182" s="46"/>
      <c r="G182" s="45" t="s">
        <v>86</v>
      </c>
      <c r="H182" s="40" t="s">
        <v>40</v>
      </c>
      <c r="I182" s="40" t="s">
        <v>100</v>
      </c>
      <c r="J182" s="44" t="s">
        <v>99</v>
      </c>
      <c r="K182" s="33"/>
      <c r="L182" s="29">
        <v>0</v>
      </c>
      <c r="M182" s="29">
        <v>0</v>
      </c>
      <c r="N182" s="29">
        <v>0</v>
      </c>
      <c r="O182" s="29">
        <v>65000</v>
      </c>
      <c r="P182" s="29">
        <v>65000</v>
      </c>
      <c r="Q182" s="29">
        <v>0</v>
      </c>
      <c r="R182" s="33" t="s">
        <v>1</v>
      </c>
      <c r="S182" s="43" t="s">
        <v>1</v>
      </c>
      <c r="T182" s="42"/>
      <c r="U182" s="42"/>
      <c r="V182" s="42"/>
      <c r="W182" s="29">
        <v>0</v>
      </c>
      <c r="X182" s="41"/>
      <c r="Y182" s="40"/>
      <c r="Z182" s="39"/>
      <c r="AA182" s="37"/>
      <c r="AB182" s="38"/>
      <c r="AC182" s="37"/>
      <c r="AD182" s="37"/>
      <c r="AE182" s="36"/>
      <c r="AF182" s="35" t="s">
        <v>98</v>
      </c>
      <c r="AG182" s="29">
        <v>0</v>
      </c>
      <c r="AH182" s="29">
        <v>65000</v>
      </c>
    </row>
    <row r="183" spans="1:34" ht="12.75" customHeight="1" x14ac:dyDescent="0.2">
      <c r="A183" s="20"/>
      <c r="B183" s="32">
        <v>12040010</v>
      </c>
      <c r="C183" s="34" t="s">
        <v>84</v>
      </c>
      <c r="D183" s="34">
        <v>12040010</v>
      </c>
      <c r="E183" s="47" t="s">
        <v>83</v>
      </c>
      <c r="F183" s="46"/>
      <c r="G183" s="45" t="s">
        <v>86</v>
      </c>
      <c r="H183" s="40" t="s">
        <v>40</v>
      </c>
      <c r="I183" s="40" t="s">
        <v>58</v>
      </c>
      <c r="J183" s="44" t="s">
        <v>62</v>
      </c>
      <c r="K183" s="33"/>
      <c r="L183" s="29">
        <v>140000</v>
      </c>
      <c r="M183" s="29">
        <v>145000</v>
      </c>
      <c r="N183" s="29">
        <v>285000</v>
      </c>
      <c r="O183" s="29">
        <v>81000</v>
      </c>
      <c r="P183" s="29">
        <v>366000</v>
      </c>
      <c r="Q183" s="29">
        <v>443000</v>
      </c>
      <c r="R183" s="33" t="s">
        <v>1</v>
      </c>
      <c r="S183" s="43" t="s">
        <v>1</v>
      </c>
      <c r="T183" s="42"/>
      <c r="U183" s="42"/>
      <c r="V183" s="42"/>
      <c r="W183" s="29">
        <v>140000</v>
      </c>
      <c r="X183" s="41"/>
      <c r="Y183" s="40"/>
      <c r="Z183" s="39"/>
      <c r="AA183" s="37"/>
      <c r="AB183" s="38"/>
      <c r="AC183" s="37"/>
      <c r="AD183" s="37"/>
      <c r="AE183" s="36"/>
      <c r="AF183" s="35" t="s">
        <v>61</v>
      </c>
      <c r="AG183" s="29">
        <v>30000</v>
      </c>
      <c r="AH183" s="29">
        <v>809000</v>
      </c>
    </row>
    <row r="184" spans="1:34" ht="12.75" customHeight="1" x14ac:dyDescent="0.2">
      <c r="A184" s="20"/>
      <c r="B184" s="32">
        <v>12040010</v>
      </c>
      <c r="C184" s="34" t="s">
        <v>84</v>
      </c>
      <c r="D184" s="34">
        <v>12040010</v>
      </c>
      <c r="E184" s="47" t="s">
        <v>83</v>
      </c>
      <c r="F184" s="46"/>
      <c r="G184" s="45" t="s">
        <v>86</v>
      </c>
      <c r="H184" s="40" t="s">
        <v>40</v>
      </c>
      <c r="I184" s="40" t="s">
        <v>58</v>
      </c>
      <c r="J184" s="44" t="s">
        <v>60</v>
      </c>
      <c r="K184" s="33"/>
      <c r="L184" s="29">
        <v>330000</v>
      </c>
      <c r="M184" s="29">
        <v>340000</v>
      </c>
      <c r="N184" s="29">
        <v>670000</v>
      </c>
      <c r="O184" s="29">
        <v>117000</v>
      </c>
      <c r="P184" s="29">
        <v>787000</v>
      </c>
      <c r="Q184" s="29">
        <v>580200</v>
      </c>
      <c r="R184" s="33" t="s">
        <v>1</v>
      </c>
      <c r="S184" s="43" t="s">
        <v>1</v>
      </c>
      <c r="T184" s="42"/>
      <c r="U184" s="42"/>
      <c r="V184" s="42"/>
      <c r="W184" s="29">
        <v>330000</v>
      </c>
      <c r="X184" s="41"/>
      <c r="Y184" s="40"/>
      <c r="Z184" s="39"/>
      <c r="AA184" s="37"/>
      <c r="AB184" s="38"/>
      <c r="AC184" s="37"/>
      <c r="AD184" s="37"/>
      <c r="AE184" s="36"/>
      <c r="AF184" s="35" t="s">
        <v>59</v>
      </c>
      <c r="AG184" s="29">
        <v>30000</v>
      </c>
      <c r="AH184" s="29">
        <v>1367200</v>
      </c>
    </row>
    <row r="185" spans="1:34" ht="12.75" customHeight="1" x14ac:dyDescent="0.2">
      <c r="A185" s="20"/>
      <c r="B185" s="32">
        <v>12040010</v>
      </c>
      <c r="C185" s="34" t="s">
        <v>84</v>
      </c>
      <c r="D185" s="34">
        <v>12040010</v>
      </c>
      <c r="E185" s="47" t="s">
        <v>83</v>
      </c>
      <c r="F185" s="46"/>
      <c r="G185" s="45" t="s">
        <v>86</v>
      </c>
      <c r="H185" s="40" t="s">
        <v>40</v>
      </c>
      <c r="I185" s="40" t="s">
        <v>58</v>
      </c>
      <c r="J185" s="44" t="s">
        <v>57</v>
      </c>
      <c r="K185" s="33"/>
      <c r="L185" s="29">
        <v>3000</v>
      </c>
      <c r="M185" s="29">
        <v>3000</v>
      </c>
      <c r="N185" s="29">
        <v>6000</v>
      </c>
      <c r="O185" s="29">
        <v>3000</v>
      </c>
      <c r="P185" s="29">
        <v>9000</v>
      </c>
      <c r="Q185" s="29">
        <v>57400</v>
      </c>
      <c r="R185" s="33" t="s">
        <v>1</v>
      </c>
      <c r="S185" s="43" t="s">
        <v>1</v>
      </c>
      <c r="T185" s="42"/>
      <c r="U185" s="42"/>
      <c r="V185" s="42"/>
      <c r="W185" s="29">
        <v>3000</v>
      </c>
      <c r="X185" s="41"/>
      <c r="Y185" s="40"/>
      <c r="Z185" s="39"/>
      <c r="AA185" s="37"/>
      <c r="AB185" s="38"/>
      <c r="AC185" s="37"/>
      <c r="AD185" s="37"/>
      <c r="AE185" s="36"/>
      <c r="AF185" s="35" t="s">
        <v>56</v>
      </c>
      <c r="AG185" s="29">
        <v>1000</v>
      </c>
      <c r="AH185" s="29">
        <v>66400</v>
      </c>
    </row>
    <row r="186" spans="1:34" ht="12.75" customHeight="1" x14ac:dyDescent="0.2">
      <c r="A186" s="20"/>
      <c r="B186" s="32">
        <v>12040010</v>
      </c>
      <c r="C186" s="34" t="s">
        <v>84</v>
      </c>
      <c r="D186" s="34">
        <v>12040010</v>
      </c>
      <c r="E186" s="47" t="s">
        <v>83</v>
      </c>
      <c r="F186" s="46"/>
      <c r="G186" s="45" t="s">
        <v>86</v>
      </c>
      <c r="H186" s="40" t="s">
        <v>40</v>
      </c>
      <c r="I186" s="40" t="s">
        <v>97</v>
      </c>
      <c r="J186" s="44" t="s">
        <v>6</v>
      </c>
      <c r="K186" s="33"/>
      <c r="L186" s="29">
        <v>246000</v>
      </c>
      <c r="M186" s="29">
        <v>246000</v>
      </c>
      <c r="N186" s="29">
        <v>492000</v>
      </c>
      <c r="O186" s="29">
        <v>240000</v>
      </c>
      <c r="P186" s="29">
        <v>732000</v>
      </c>
      <c r="Q186" s="29">
        <v>233800</v>
      </c>
      <c r="R186" s="33" t="s">
        <v>1</v>
      </c>
      <c r="S186" s="43" t="s">
        <v>1</v>
      </c>
      <c r="T186" s="42"/>
      <c r="U186" s="42"/>
      <c r="V186" s="42"/>
      <c r="W186" s="29">
        <v>246000</v>
      </c>
      <c r="X186" s="41"/>
      <c r="Y186" s="40"/>
      <c r="Z186" s="39"/>
      <c r="AA186" s="37"/>
      <c r="AB186" s="38"/>
      <c r="AC186" s="37"/>
      <c r="AD186" s="37"/>
      <c r="AE186" s="36"/>
      <c r="AF186" s="35" t="s">
        <v>5</v>
      </c>
      <c r="AG186" s="29">
        <v>82000</v>
      </c>
      <c r="AH186" s="29">
        <v>965800</v>
      </c>
    </row>
    <row r="187" spans="1:34" ht="12.75" customHeight="1" x14ac:dyDescent="0.2">
      <c r="A187" s="20"/>
      <c r="B187" s="32">
        <v>12040010</v>
      </c>
      <c r="C187" s="34" t="s">
        <v>84</v>
      </c>
      <c r="D187" s="34">
        <v>12040010</v>
      </c>
      <c r="E187" s="47" t="s">
        <v>83</v>
      </c>
      <c r="F187" s="46"/>
      <c r="G187" s="45" t="s">
        <v>86</v>
      </c>
      <c r="H187" s="40" t="s">
        <v>40</v>
      </c>
      <c r="I187" s="40" t="s">
        <v>55</v>
      </c>
      <c r="J187" s="44" t="s">
        <v>52</v>
      </c>
      <c r="K187" s="33"/>
      <c r="L187" s="29">
        <v>8700</v>
      </c>
      <c r="M187" s="29">
        <v>13000</v>
      </c>
      <c r="N187" s="29">
        <v>21700</v>
      </c>
      <c r="O187" s="29">
        <v>13000</v>
      </c>
      <c r="P187" s="29">
        <v>34700</v>
      </c>
      <c r="Q187" s="29">
        <v>17300</v>
      </c>
      <c r="R187" s="33" t="s">
        <v>1</v>
      </c>
      <c r="S187" s="43" t="s">
        <v>1</v>
      </c>
      <c r="T187" s="42"/>
      <c r="U187" s="42"/>
      <c r="V187" s="42"/>
      <c r="W187" s="29">
        <v>8700</v>
      </c>
      <c r="X187" s="41"/>
      <c r="Y187" s="40"/>
      <c r="Z187" s="39"/>
      <c r="AA187" s="37"/>
      <c r="AB187" s="38"/>
      <c r="AC187" s="37"/>
      <c r="AD187" s="37"/>
      <c r="AE187" s="36"/>
      <c r="AF187" s="35" t="s">
        <v>51</v>
      </c>
      <c r="AG187" s="29">
        <v>0</v>
      </c>
      <c r="AH187" s="29">
        <v>52000</v>
      </c>
    </row>
    <row r="188" spans="1:34" ht="12.75" customHeight="1" x14ac:dyDescent="0.2">
      <c r="A188" s="20"/>
      <c r="B188" s="32">
        <v>12040010</v>
      </c>
      <c r="C188" s="34" t="s">
        <v>84</v>
      </c>
      <c r="D188" s="34">
        <v>12040010</v>
      </c>
      <c r="E188" s="47" t="s">
        <v>83</v>
      </c>
      <c r="F188" s="46"/>
      <c r="G188" s="45" t="s">
        <v>86</v>
      </c>
      <c r="H188" s="40" t="s">
        <v>40</v>
      </c>
      <c r="I188" s="40" t="s">
        <v>55</v>
      </c>
      <c r="J188" s="44" t="s">
        <v>54</v>
      </c>
      <c r="K188" s="33"/>
      <c r="L188" s="29">
        <v>4000</v>
      </c>
      <c r="M188" s="29">
        <v>26000</v>
      </c>
      <c r="N188" s="29">
        <v>30000</v>
      </c>
      <c r="O188" s="29">
        <v>191100</v>
      </c>
      <c r="P188" s="29">
        <v>221100</v>
      </c>
      <c r="Q188" s="29">
        <v>27900</v>
      </c>
      <c r="R188" s="33" t="s">
        <v>1</v>
      </c>
      <c r="S188" s="43" t="s">
        <v>1</v>
      </c>
      <c r="T188" s="42"/>
      <c r="U188" s="42"/>
      <c r="V188" s="42"/>
      <c r="W188" s="29">
        <v>4000</v>
      </c>
      <c r="X188" s="41"/>
      <c r="Y188" s="40"/>
      <c r="Z188" s="39"/>
      <c r="AA188" s="37"/>
      <c r="AB188" s="38"/>
      <c r="AC188" s="37"/>
      <c r="AD188" s="37"/>
      <c r="AE188" s="36"/>
      <c r="AF188" s="35" t="s">
        <v>53</v>
      </c>
      <c r="AG188" s="29">
        <v>0</v>
      </c>
      <c r="AH188" s="29">
        <v>249000</v>
      </c>
    </row>
    <row r="189" spans="1:34" ht="12.75" customHeight="1" x14ac:dyDescent="0.2">
      <c r="A189" s="20"/>
      <c r="B189" s="32">
        <v>12040010</v>
      </c>
      <c r="C189" s="34" t="s">
        <v>84</v>
      </c>
      <c r="D189" s="34">
        <v>12040010</v>
      </c>
      <c r="E189" s="47" t="s">
        <v>83</v>
      </c>
      <c r="F189" s="46"/>
      <c r="G189" s="45" t="s">
        <v>86</v>
      </c>
      <c r="H189" s="40" t="s">
        <v>40</v>
      </c>
      <c r="I189" s="40" t="s">
        <v>55</v>
      </c>
      <c r="J189" s="44" t="s">
        <v>96</v>
      </c>
      <c r="K189" s="33"/>
      <c r="L189" s="29">
        <v>0</v>
      </c>
      <c r="M189" s="29">
        <v>0</v>
      </c>
      <c r="N189" s="29">
        <v>0</v>
      </c>
      <c r="O189" s="29">
        <v>1033600</v>
      </c>
      <c r="P189" s="29">
        <v>1033600</v>
      </c>
      <c r="Q189" s="29">
        <v>182900</v>
      </c>
      <c r="R189" s="33" t="s">
        <v>1</v>
      </c>
      <c r="S189" s="43" t="s">
        <v>1</v>
      </c>
      <c r="T189" s="42"/>
      <c r="U189" s="42"/>
      <c r="V189" s="42"/>
      <c r="W189" s="29">
        <v>0</v>
      </c>
      <c r="X189" s="41"/>
      <c r="Y189" s="40"/>
      <c r="Z189" s="39"/>
      <c r="AA189" s="37"/>
      <c r="AB189" s="38"/>
      <c r="AC189" s="37"/>
      <c r="AD189" s="37"/>
      <c r="AE189" s="36"/>
      <c r="AF189" s="35" t="s">
        <v>95</v>
      </c>
      <c r="AG189" s="29">
        <v>0</v>
      </c>
      <c r="AH189" s="29">
        <v>1216500</v>
      </c>
    </row>
    <row r="190" spans="1:34" ht="12.75" customHeight="1" x14ac:dyDescent="0.2">
      <c r="A190" s="20"/>
      <c r="B190" s="32">
        <v>12040010</v>
      </c>
      <c r="C190" s="34" t="s">
        <v>84</v>
      </c>
      <c r="D190" s="34">
        <v>12040010</v>
      </c>
      <c r="E190" s="47" t="s">
        <v>83</v>
      </c>
      <c r="F190" s="46"/>
      <c r="G190" s="45" t="s">
        <v>86</v>
      </c>
      <c r="H190" s="40" t="s">
        <v>40</v>
      </c>
      <c r="I190" s="40" t="s">
        <v>46</v>
      </c>
      <c r="J190" s="44" t="s">
        <v>48</v>
      </c>
      <c r="K190" s="33"/>
      <c r="L190" s="29">
        <v>97500</v>
      </c>
      <c r="M190" s="29">
        <v>286600</v>
      </c>
      <c r="N190" s="29">
        <v>384100</v>
      </c>
      <c r="O190" s="29">
        <v>150600</v>
      </c>
      <c r="P190" s="29">
        <v>534700</v>
      </c>
      <c r="Q190" s="29">
        <v>262300</v>
      </c>
      <c r="R190" s="33" t="s">
        <v>1</v>
      </c>
      <c r="S190" s="43" t="s">
        <v>1</v>
      </c>
      <c r="T190" s="42"/>
      <c r="U190" s="42"/>
      <c r="V190" s="42"/>
      <c r="W190" s="29">
        <v>97500</v>
      </c>
      <c r="X190" s="41"/>
      <c r="Y190" s="40"/>
      <c r="Z190" s="39"/>
      <c r="AA190" s="37"/>
      <c r="AB190" s="38"/>
      <c r="AC190" s="37"/>
      <c r="AD190" s="37"/>
      <c r="AE190" s="36"/>
      <c r="AF190" s="35" t="s">
        <v>47</v>
      </c>
      <c r="AG190" s="29">
        <v>0</v>
      </c>
      <c r="AH190" s="29">
        <v>797000</v>
      </c>
    </row>
    <row r="191" spans="1:34" ht="12.75" customHeight="1" x14ac:dyDescent="0.2">
      <c r="A191" s="20"/>
      <c r="B191" s="32">
        <v>12040010</v>
      </c>
      <c r="C191" s="34" t="s">
        <v>84</v>
      </c>
      <c r="D191" s="34">
        <v>12040010</v>
      </c>
      <c r="E191" s="47" t="s">
        <v>83</v>
      </c>
      <c r="F191" s="46"/>
      <c r="G191" s="45" t="s">
        <v>86</v>
      </c>
      <c r="H191" s="40" t="s">
        <v>40</v>
      </c>
      <c r="I191" s="40" t="s">
        <v>46</v>
      </c>
      <c r="J191" s="44" t="s">
        <v>94</v>
      </c>
      <c r="K191" s="33"/>
      <c r="L191" s="29">
        <v>4900</v>
      </c>
      <c r="M191" s="29">
        <v>0</v>
      </c>
      <c r="N191" s="29">
        <v>4900</v>
      </c>
      <c r="O191" s="29">
        <v>0</v>
      </c>
      <c r="P191" s="29">
        <v>4900</v>
      </c>
      <c r="Q191" s="29">
        <v>0</v>
      </c>
      <c r="R191" s="33" t="s">
        <v>1</v>
      </c>
      <c r="S191" s="43" t="s">
        <v>1</v>
      </c>
      <c r="T191" s="42"/>
      <c r="U191" s="42"/>
      <c r="V191" s="42"/>
      <c r="W191" s="29">
        <v>4900</v>
      </c>
      <c r="X191" s="41"/>
      <c r="Y191" s="40"/>
      <c r="Z191" s="39"/>
      <c r="AA191" s="37"/>
      <c r="AB191" s="38"/>
      <c r="AC191" s="37"/>
      <c r="AD191" s="37"/>
      <c r="AE191" s="36"/>
      <c r="AF191" s="35" t="s">
        <v>93</v>
      </c>
      <c r="AG191" s="29">
        <v>0</v>
      </c>
      <c r="AH191" s="29">
        <v>4900</v>
      </c>
    </row>
    <row r="192" spans="1:34" ht="12.75" customHeight="1" x14ac:dyDescent="0.2">
      <c r="A192" s="20"/>
      <c r="B192" s="32">
        <v>12040010</v>
      </c>
      <c r="C192" s="34" t="s">
        <v>84</v>
      </c>
      <c r="D192" s="34">
        <v>12040010</v>
      </c>
      <c r="E192" s="47" t="s">
        <v>83</v>
      </c>
      <c r="F192" s="46"/>
      <c r="G192" s="45" t="s">
        <v>86</v>
      </c>
      <c r="H192" s="40" t="s">
        <v>40</v>
      </c>
      <c r="I192" s="40" t="s">
        <v>46</v>
      </c>
      <c r="J192" s="44" t="s">
        <v>45</v>
      </c>
      <c r="K192" s="33"/>
      <c r="L192" s="29">
        <v>26000</v>
      </c>
      <c r="M192" s="29">
        <v>0</v>
      </c>
      <c r="N192" s="29">
        <v>26000</v>
      </c>
      <c r="O192" s="29">
        <v>0</v>
      </c>
      <c r="P192" s="29">
        <v>26000</v>
      </c>
      <c r="Q192" s="29">
        <v>35200</v>
      </c>
      <c r="R192" s="33" t="s">
        <v>1</v>
      </c>
      <c r="S192" s="43" t="s">
        <v>1</v>
      </c>
      <c r="T192" s="42"/>
      <c r="U192" s="42"/>
      <c r="V192" s="42"/>
      <c r="W192" s="29">
        <v>26000</v>
      </c>
      <c r="X192" s="41"/>
      <c r="Y192" s="40"/>
      <c r="Z192" s="39"/>
      <c r="AA192" s="37"/>
      <c r="AB192" s="38"/>
      <c r="AC192" s="37"/>
      <c r="AD192" s="37"/>
      <c r="AE192" s="36"/>
      <c r="AF192" s="35" t="s">
        <v>44</v>
      </c>
      <c r="AG192" s="29">
        <v>0</v>
      </c>
      <c r="AH192" s="29">
        <v>61200</v>
      </c>
    </row>
    <row r="193" spans="1:34" ht="12.75" customHeight="1" x14ac:dyDescent="0.2">
      <c r="A193" s="20"/>
      <c r="B193" s="32">
        <v>12040010</v>
      </c>
      <c r="C193" s="34" t="s">
        <v>84</v>
      </c>
      <c r="D193" s="34">
        <v>12040010</v>
      </c>
      <c r="E193" s="47" t="s">
        <v>83</v>
      </c>
      <c r="F193" s="46"/>
      <c r="G193" s="45" t="s">
        <v>86</v>
      </c>
      <c r="H193" s="40" t="s">
        <v>40</v>
      </c>
      <c r="I193" s="40" t="s">
        <v>46</v>
      </c>
      <c r="J193" s="44" t="s">
        <v>92</v>
      </c>
      <c r="K193" s="33"/>
      <c r="L193" s="29">
        <v>79400</v>
      </c>
      <c r="M193" s="29">
        <v>119000</v>
      </c>
      <c r="N193" s="29">
        <v>198400</v>
      </c>
      <c r="O193" s="29">
        <v>119000</v>
      </c>
      <c r="P193" s="29">
        <v>317400</v>
      </c>
      <c r="Q193" s="29">
        <v>158800</v>
      </c>
      <c r="R193" s="33" t="s">
        <v>1</v>
      </c>
      <c r="S193" s="43" t="s">
        <v>1</v>
      </c>
      <c r="T193" s="42"/>
      <c r="U193" s="42"/>
      <c r="V193" s="42"/>
      <c r="W193" s="29">
        <v>79400</v>
      </c>
      <c r="X193" s="41"/>
      <c r="Y193" s="40"/>
      <c r="Z193" s="39"/>
      <c r="AA193" s="37"/>
      <c r="AB193" s="38"/>
      <c r="AC193" s="37"/>
      <c r="AD193" s="37"/>
      <c r="AE193" s="36"/>
      <c r="AF193" s="35" t="s">
        <v>91</v>
      </c>
      <c r="AG193" s="29">
        <v>0</v>
      </c>
      <c r="AH193" s="29">
        <v>476200</v>
      </c>
    </row>
    <row r="194" spans="1:34" ht="12.75" customHeight="1" x14ac:dyDescent="0.2">
      <c r="A194" s="20"/>
      <c r="B194" s="32">
        <v>12040010</v>
      </c>
      <c r="C194" s="34" t="s">
        <v>84</v>
      </c>
      <c r="D194" s="34">
        <v>12040010</v>
      </c>
      <c r="E194" s="47" t="s">
        <v>83</v>
      </c>
      <c r="F194" s="46"/>
      <c r="G194" s="45" t="s">
        <v>86</v>
      </c>
      <c r="H194" s="40" t="s">
        <v>40</v>
      </c>
      <c r="I194" s="40" t="s">
        <v>43</v>
      </c>
      <c r="J194" s="44" t="s">
        <v>42</v>
      </c>
      <c r="K194" s="33"/>
      <c r="L194" s="29">
        <v>0</v>
      </c>
      <c r="M194" s="29">
        <v>0</v>
      </c>
      <c r="N194" s="29">
        <v>0</v>
      </c>
      <c r="O194" s="29">
        <v>1097100</v>
      </c>
      <c r="P194" s="29">
        <v>1097100</v>
      </c>
      <c r="Q194" s="29">
        <v>1200000</v>
      </c>
      <c r="R194" s="33" t="s">
        <v>1</v>
      </c>
      <c r="S194" s="43" t="s">
        <v>1</v>
      </c>
      <c r="T194" s="42"/>
      <c r="U194" s="42"/>
      <c r="V194" s="42"/>
      <c r="W194" s="29">
        <v>0</v>
      </c>
      <c r="X194" s="41"/>
      <c r="Y194" s="40"/>
      <c r="Z194" s="39"/>
      <c r="AA194" s="37"/>
      <c r="AB194" s="38"/>
      <c r="AC194" s="37"/>
      <c r="AD194" s="37"/>
      <c r="AE194" s="36"/>
      <c r="AF194" s="35" t="s">
        <v>41</v>
      </c>
      <c r="AG194" s="29">
        <v>0</v>
      </c>
      <c r="AH194" s="29">
        <v>2297100</v>
      </c>
    </row>
    <row r="195" spans="1:34" ht="12.75" customHeight="1" x14ac:dyDescent="0.2">
      <c r="A195" s="20"/>
      <c r="B195" s="32">
        <v>12040010</v>
      </c>
      <c r="C195" s="34" t="s">
        <v>84</v>
      </c>
      <c r="D195" s="34">
        <v>12040010</v>
      </c>
      <c r="E195" s="47" t="s">
        <v>83</v>
      </c>
      <c r="F195" s="46"/>
      <c r="G195" s="45" t="s">
        <v>86</v>
      </c>
      <c r="H195" s="40" t="s">
        <v>40</v>
      </c>
      <c r="I195" s="40" t="s">
        <v>39</v>
      </c>
      <c r="J195" s="44" t="s">
        <v>90</v>
      </c>
      <c r="K195" s="33"/>
      <c r="L195" s="29">
        <v>0</v>
      </c>
      <c r="M195" s="29">
        <v>2800</v>
      </c>
      <c r="N195" s="29">
        <v>2800</v>
      </c>
      <c r="O195" s="29">
        <v>0</v>
      </c>
      <c r="P195" s="29">
        <v>2800</v>
      </c>
      <c r="Q195" s="29">
        <v>0</v>
      </c>
      <c r="R195" s="33" t="s">
        <v>1</v>
      </c>
      <c r="S195" s="43" t="s">
        <v>1</v>
      </c>
      <c r="T195" s="42"/>
      <c r="U195" s="42"/>
      <c r="V195" s="42"/>
      <c r="W195" s="29">
        <v>0</v>
      </c>
      <c r="X195" s="41"/>
      <c r="Y195" s="40"/>
      <c r="Z195" s="39"/>
      <c r="AA195" s="37"/>
      <c r="AB195" s="38"/>
      <c r="AC195" s="37"/>
      <c r="AD195" s="37"/>
      <c r="AE195" s="36"/>
      <c r="AF195" s="35" t="s">
        <v>89</v>
      </c>
      <c r="AG195" s="29">
        <v>0</v>
      </c>
      <c r="AH195" s="29">
        <v>2800</v>
      </c>
    </row>
    <row r="196" spans="1:34" ht="12.75" customHeight="1" x14ac:dyDescent="0.2">
      <c r="A196" s="20"/>
      <c r="B196" s="32">
        <v>12040010</v>
      </c>
      <c r="C196" s="34" t="s">
        <v>84</v>
      </c>
      <c r="D196" s="34">
        <v>12040010</v>
      </c>
      <c r="E196" s="47" t="s">
        <v>83</v>
      </c>
      <c r="F196" s="46"/>
      <c r="G196" s="45" t="s">
        <v>86</v>
      </c>
      <c r="H196" s="40" t="s">
        <v>40</v>
      </c>
      <c r="I196" s="40" t="s">
        <v>39</v>
      </c>
      <c r="J196" s="44" t="s">
        <v>88</v>
      </c>
      <c r="K196" s="33"/>
      <c r="L196" s="29">
        <v>27600</v>
      </c>
      <c r="M196" s="29">
        <v>53600</v>
      </c>
      <c r="N196" s="29">
        <v>81200</v>
      </c>
      <c r="O196" s="29">
        <v>41400</v>
      </c>
      <c r="P196" s="29">
        <v>122600</v>
      </c>
      <c r="Q196" s="29">
        <v>55500</v>
      </c>
      <c r="R196" s="33" t="s">
        <v>1</v>
      </c>
      <c r="S196" s="43" t="s">
        <v>1</v>
      </c>
      <c r="T196" s="42"/>
      <c r="U196" s="42"/>
      <c r="V196" s="42"/>
      <c r="W196" s="29">
        <v>27600</v>
      </c>
      <c r="X196" s="41"/>
      <c r="Y196" s="40"/>
      <c r="Z196" s="39"/>
      <c r="AA196" s="37"/>
      <c r="AB196" s="38"/>
      <c r="AC196" s="37"/>
      <c r="AD196" s="37"/>
      <c r="AE196" s="36"/>
      <c r="AF196" s="35" t="s">
        <v>87</v>
      </c>
      <c r="AG196" s="29">
        <v>0</v>
      </c>
      <c r="AH196" s="29">
        <v>178100</v>
      </c>
    </row>
    <row r="197" spans="1:34" ht="12.75" customHeight="1" x14ac:dyDescent="0.2">
      <c r="A197" s="20"/>
      <c r="B197" s="32">
        <v>12040010</v>
      </c>
      <c r="C197" s="34" t="s">
        <v>84</v>
      </c>
      <c r="D197" s="34">
        <v>12040010</v>
      </c>
      <c r="E197" s="47" t="s">
        <v>83</v>
      </c>
      <c r="F197" s="46"/>
      <c r="G197" s="45" t="s">
        <v>86</v>
      </c>
      <c r="H197" s="40" t="s">
        <v>40</v>
      </c>
      <c r="I197" s="40" t="s">
        <v>39</v>
      </c>
      <c r="J197" s="44" t="s">
        <v>38</v>
      </c>
      <c r="K197" s="33"/>
      <c r="L197" s="29">
        <v>10000</v>
      </c>
      <c r="M197" s="29">
        <v>415300</v>
      </c>
      <c r="N197" s="29">
        <v>425300</v>
      </c>
      <c r="O197" s="29">
        <v>427600</v>
      </c>
      <c r="P197" s="29">
        <v>852900</v>
      </c>
      <c r="Q197" s="29">
        <v>25100</v>
      </c>
      <c r="R197" s="33" t="s">
        <v>1</v>
      </c>
      <c r="S197" s="43" t="s">
        <v>1</v>
      </c>
      <c r="T197" s="42"/>
      <c r="U197" s="42"/>
      <c r="V197" s="42"/>
      <c r="W197" s="29">
        <v>10000</v>
      </c>
      <c r="X197" s="41"/>
      <c r="Y197" s="40"/>
      <c r="Z197" s="39"/>
      <c r="AA197" s="37"/>
      <c r="AB197" s="38"/>
      <c r="AC197" s="37"/>
      <c r="AD197" s="37"/>
      <c r="AE197" s="36"/>
      <c r="AF197" s="35" t="s">
        <v>37</v>
      </c>
      <c r="AG197" s="29">
        <v>0</v>
      </c>
      <c r="AH197" s="29">
        <v>878000</v>
      </c>
    </row>
    <row r="198" spans="1:34" ht="12.75" customHeight="1" x14ac:dyDescent="0.2">
      <c r="A198" s="20"/>
      <c r="B198" s="32">
        <v>12040010</v>
      </c>
      <c r="C198" s="34" t="s">
        <v>84</v>
      </c>
      <c r="D198" s="34">
        <v>12040010</v>
      </c>
      <c r="E198" s="47" t="s">
        <v>83</v>
      </c>
      <c r="F198" s="46"/>
      <c r="G198" s="45" t="s">
        <v>86</v>
      </c>
      <c r="H198" s="40" t="s">
        <v>35</v>
      </c>
      <c r="I198" s="40" t="s">
        <v>34</v>
      </c>
      <c r="J198" s="44" t="s">
        <v>33</v>
      </c>
      <c r="K198" s="33"/>
      <c r="L198" s="29">
        <v>11000</v>
      </c>
      <c r="M198" s="29">
        <v>76500</v>
      </c>
      <c r="N198" s="29">
        <v>87500</v>
      </c>
      <c r="O198" s="29">
        <v>74600</v>
      </c>
      <c r="P198" s="29">
        <v>162100</v>
      </c>
      <c r="Q198" s="29">
        <v>69500</v>
      </c>
      <c r="R198" s="33" t="s">
        <v>1</v>
      </c>
      <c r="S198" s="43" t="s">
        <v>1</v>
      </c>
      <c r="T198" s="42"/>
      <c r="U198" s="42"/>
      <c r="V198" s="42"/>
      <c r="W198" s="29">
        <v>11000</v>
      </c>
      <c r="X198" s="41"/>
      <c r="Y198" s="40"/>
      <c r="Z198" s="39"/>
      <c r="AA198" s="37"/>
      <c r="AB198" s="38"/>
      <c r="AC198" s="37"/>
      <c r="AD198" s="37"/>
      <c r="AE198" s="36"/>
      <c r="AF198" s="35" t="s">
        <v>32</v>
      </c>
      <c r="AG198" s="29">
        <v>11000</v>
      </c>
      <c r="AH198" s="29">
        <v>231600</v>
      </c>
    </row>
    <row r="199" spans="1:34" ht="12.75" customHeight="1" x14ac:dyDescent="0.2">
      <c r="A199" s="20"/>
      <c r="B199" s="32">
        <v>12040010</v>
      </c>
      <c r="C199" s="34" t="s">
        <v>84</v>
      </c>
      <c r="D199" s="34">
        <v>12040010</v>
      </c>
      <c r="E199" s="47" t="s">
        <v>83</v>
      </c>
      <c r="F199" s="46"/>
      <c r="G199" s="45" t="s">
        <v>86</v>
      </c>
      <c r="H199" s="40" t="s">
        <v>85</v>
      </c>
      <c r="I199" s="40" t="s">
        <v>34</v>
      </c>
      <c r="J199" s="44" t="s">
        <v>33</v>
      </c>
      <c r="K199" s="33"/>
      <c r="L199" s="29">
        <v>0</v>
      </c>
      <c r="M199" s="29">
        <v>0</v>
      </c>
      <c r="N199" s="29">
        <v>0</v>
      </c>
      <c r="O199" s="29">
        <v>0</v>
      </c>
      <c r="P199" s="29">
        <v>0</v>
      </c>
      <c r="Q199" s="29">
        <v>3200</v>
      </c>
      <c r="R199" s="33" t="s">
        <v>1</v>
      </c>
      <c r="S199" s="43" t="s">
        <v>1</v>
      </c>
      <c r="T199" s="42"/>
      <c r="U199" s="42"/>
      <c r="V199" s="42"/>
      <c r="W199" s="29">
        <v>0</v>
      </c>
      <c r="X199" s="41"/>
      <c r="Y199" s="40"/>
      <c r="Z199" s="39"/>
      <c r="AA199" s="37"/>
      <c r="AB199" s="38"/>
      <c r="AC199" s="37"/>
      <c r="AD199" s="37"/>
      <c r="AE199" s="36"/>
      <c r="AF199" s="35" t="s">
        <v>32</v>
      </c>
      <c r="AG199" s="29">
        <v>0</v>
      </c>
      <c r="AH199" s="29">
        <v>3200</v>
      </c>
    </row>
    <row r="200" spans="1:34" ht="12.75" customHeight="1" x14ac:dyDescent="0.2">
      <c r="A200" s="20"/>
      <c r="B200" s="32">
        <v>12040010</v>
      </c>
      <c r="C200" s="34" t="s">
        <v>84</v>
      </c>
      <c r="D200" s="34">
        <v>12040010</v>
      </c>
      <c r="E200" s="47" t="s">
        <v>83</v>
      </c>
      <c r="F200" s="46"/>
      <c r="G200" s="45" t="s">
        <v>82</v>
      </c>
      <c r="H200" s="40" t="s">
        <v>40</v>
      </c>
      <c r="I200" s="40" t="s">
        <v>46</v>
      </c>
      <c r="J200" s="44" t="s">
        <v>48</v>
      </c>
      <c r="K200" s="33"/>
      <c r="L200" s="29">
        <v>0</v>
      </c>
      <c r="M200" s="29">
        <v>2667500</v>
      </c>
      <c r="N200" s="29">
        <v>2667500</v>
      </c>
      <c r="O200" s="29">
        <v>3000000</v>
      </c>
      <c r="P200" s="29">
        <v>5667500</v>
      </c>
      <c r="Q200" s="29">
        <v>3954800</v>
      </c>
      <c r="R200" s="33" t="s">
        <v>1</v>
      </c>
      <c r="S200" s="43" t="s">
        <v>1</v>
      </c>
      <c r="T200" s="42"/>
      <c r="U200" s="42"/>
      <c r="V200" s="42"/>
      <c r="W200" s="29">
        <v>0</v>
      </c>
      <c r="X200" s="41"/>
      <c r="Y200" s="40"/>
      <c r="Z200" s="39"/>
      <c r="AA200" s="37"/>
      <c r="AB200" s="38"/>
      <c r="AC200" s="37"/>
      <c r="AD200" s="37"/>
      <c r="AE200" s="36"/>
      <c r="AF200" s="35" t="s">
        <v>47</v>
      </c>
      <c r="AG200" s="29">
        <v>0</v>
      </c>
      <c r="AH200" s="29">
        <v>9622300</v>
      </c>
    </row>
    <row r="201" spans="1:34" ht="12.75" customHeight="1" x14ac:dyDescent="0.2">
      <c r="A201" s="20"/>
      <c r="B201" s="32" t="s">
        <v>1</v>
      </c>
      <c r="C201" s="31"/>
      <c r="D201" s="144" t="s">
        <v>4</v>
      </c>
      <c r="E201" s="144"/>
      <c r="F201" s="144"/>
      <c r="G201" s="144"/>
      <c r="H201" s="144"/>
      <c r="I201" s="144"/>
      <c r="J201" s="144"/>
      <c r="K201" s="144"/>
      <c r="L201" s="30">
        <v>16758400</v>
      </c>
      <c r="M201" s="29">
        <v>29256100</v>
      </c>
      <c r="N201" s="29">
        <v>46014500</v>
      </c>
      <c r="O201" s="29">
        <v>29674900</v>
      </c>
      <c r="P201" s="29">
        <v>75689400</v>
      </c>
      <c r="Q201" s="28">
        <v>33819100</v>
      </c>
      <c r="R201" s="145" t="s">
        <v>1</v>
      </c>
      <c r="S201" s="145"/>
      <c r="T201" s="145"/>
      <c r="U201" s="145"/>
      <c r="V201" s="145"/>
      <c r="W201" s="26">
        <v>16758400</v>
      </c>
      <c r="X201" s="146"/>
      <c r="Y201" s="146"/>
      <c r="Z201" s="146"/>
      <c r="AA201" s="146"/>
      <c r="AB201" s="146"/>
      <c r="AC201" s="146"/>
      <c r="AD201" s="146"/>
      <c r="AE201" s="146"/>
      <c r="AF201" s="147"/>
      <c r="AG201" s="26">
        <v>2490500</v>
      </c>
      <c r="AH201" s="25">
        <v>109508500</v>
      </c>
    </row>
    <row r="202" spans="1:34" ht="21.75" customHeight="1" x14ac:dyDescent="0.2">
      <c r="A202" s="20"/>
      <c r="B202" s="32" t="s">
        <v>1</v>
      </c>
      <c r="C202" s="31"/>
      <c r="D202" s="139">
        <v>12050010</v>
      </c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</row>
    <row r="203" spans="1:34" ht="12.75" customHeight="1" x14ac:dyDescent="0.2">
      <c r="A203" s="20"/>
      <c r="B203" s="32">
        <v>12050010</v>
      </c>
      <c r="C203" s="34" t="s">
        <v>81</v>
      </c>
      <c r="D203" s="34">
        <v>12050010</v>
      </c>
      <c r="E203" s="47" t="s">
        <v>22</v>
      </c>
      <c r="F203" s="46"/>
      <c r="G203" s="45" t="s">
        <v>80</v>
      </c>
      <c r="H203" s="40" t="s">
        <v>73</v>
      </c>
      <c r="I203" s="40" t="s">
        <v>28</v>
      </c>
      <c r="J203" s="44" t="s">
        <v>6</v>
      </c>
      <c r="K203" s="33"/>
      <c r="L203" s="29">
        <v>1626700</v>
      </c>
      <c r="M203" s="29">
        <v>2509400</v>
      </c>
      <c r="N203" s="29">
        <v>4136100</v>
      </c>
      <c r="O203" s="29">
        <v>2199500</v>
      </c>
      <c r="P203" s="29">
        <v>6335600</v>
      </c>
      <c r="Q203" s="29">
        <v>1910000</v>
      </c>
      <c r="R203" s="33" t="s">
        <v>1</v>
      </c>
      <c r="S203" s="43" t="s">
        <v>1</v>
      </c>
      <c r="T203" s="42"/>
      <c r="U203" s="42"/>
      <c r="V203" s="42"/>
      <c r="W203" s="29">
        <v>1626700</v>
      </c>
      <c r="X203" s="41"/>
      <c r="Y203" s="40"/>
      <c r="Z203" s="39"/>
      <c r="AA203" s="37"/>
      <c r="AB203" s="38"/>
      <c r="AC203" s="37"/>
      <c r="AD203" s="37"/>
      <c r="AE203" s="36"/>
      <c r="AF203" s="35" t="s">
        <v>5</v>
      </c>
      <c r="AG203" s="29">
        <v>268700</v>
      </c>
      <c r="AH203" s="29">
        <v>8245600</v>
      </c>
    </row>
    <row r="204" spans="1:34" ht="12.75" customHeight="1" x14ac:dyDescent="0.2">
      <c r="A204" s="20"/>
      <c r="B204" s="32">
        <v>12050010</v>
      </c>
      <c r="C204" s="34" t="s">
        <v>81</v>
      </c>
      <c r="D204" s="34">
        <v>12050010</v>
      </c>
      <c r="E204" s="47" t="s">
        <v>22</v>
      </c>
      <c r="F204" s="46"/>
      <c r="G204" s="45" t="s">
        <v>80</v>
      </c>
      <c r="H204" s="40" t="s">
        <v>66</v>
      </c>
      <c r="I204" s="40" t="s">
        <v>26</v>
      </c>
      <c r="J204" s="44" t="s">
        <v>72</v>
      </c>
      <c r="K204" s="33"/>
      <c r="L204" s="29">
        <v>9200</v>
      </c>
      <c r="M204" s="29">
        <v>3600</v>
      </c>
      <c r="N204" s="29">
        <v>12800</v>
      </c>
      <c r="O204" s="29">
        <v>2800</v>
      </c>
      <c r="P204" s="29">
        <v>15600</v>
      </c>
      <c r="Q204" s="29">
        <v>11600</v>
      </c>
      <c r="R204" s="33" t="s">
        <v>1</v>
      </c>
      <c r="S204" s="43" t="s">
        <v>1</v>
      </c>
      <c r="T204" s="42"/>
      <c r="U204" s="42"/>
      <c r="V204" s="42"/>
      <c r="W204" s="29">
        <v>9200</v>
      </c>
      <c r="X204" s="41"/>
      <c r="Y204" s="40"/>
      <c r="Z204" s="39"/>
      <c r="AA204" s="37"/>
      <c r="AB204" s="38"/>
      <c r="AC204" s="37"/>
      <c r="AD204" s="37"/>
      <c r="AE204" s="36"/>
      <c r="AF204" s="35" t="s">
        <v>71</v>
      </c>
      <c r="AG204" s="29">
        <v>1200</v>
      </c>
      <c r="AH204" s="29">
        <v>27200</v>
      </c>
    </row>
    <row r="205" spans="1:34" ht="12.75" customHeight="1" x14ac:dyDescent="0.2">
      <c r="A205" s="20"/>
      <c r="B205" s="32">
        <v>12050010</v>
      </c>
      <c r="C205" s="34" t="s">
        <v>81</v>
      </c>
      <c r="D205" s="34">
        <v>12050010</v>
      </c>
      <c r="E205" s="47" t="s">
        <v>22</v>
      </c>
      <c r="F205" s="46"/>
      <c r="G205" s="45" t="s">
        <v>80</v>
      </c>
      <c r="H205" s="40" t="s">
        <v>66</v>
      </c>
      <c r="I205" s="40" t="s">
        <v>26</v>
      </c>
      <c r="J205" s="44" t="s">
        <v>70</v>
      </c>
      <c r="K205" s="33"/>
      <c r="L205" s="29">
        <v>60400</v>
      </c>
      <c r="M205" s="29">
        <v>52100</v>
      </c>
      <c r="N205" s="29">
        <v>112500</v>
      </c>
      <c r="O205" s="29">
        <v>21500</v>
      </c>
      <c r="P205" s="29">
        <v>134000</v>
      </c>
      <c r="Q205" s="29">
        <v>111500</v>
      </c>
      <c r="R205" s="33" t="s">
        <v>1</v>
      </c>
      <c r="S205" s="43" t="s">
        <v>1</v>
      </c>
      <c r="T205" s="42"/>
      <c r="U205" s="42"/>
      <c r="V205" s="42"/>
      <c r="W205" s="29">
        <v>60400</v>
      </c>
      <c r="X205" s="41"/>
      <c r="Y205" s="40"/>
      <c r="Z205" s="39"/>
      <c r="AA205" s="37"/>
      <c r="AB205" s="38"/>
      <c r="AC205" s="37"/>
      <c r="AD205" s="37"/>
      <c r="AE205" s="36"/>
      <c r="AF205" s="35" t="s">
        <v>69</v>
      </c>
      <c r="AG205" s="29">
        <v>11300</v>
      </c>
      <c r="AH205" s="29">
        <v>245500</v>
      </c>
    </row>
    <row r="206" spans="1:34" ht="12.75" customHeight="1" x14ac:dyDescent="0.2">
      <c r="A206" s="20"/>
      <c r="B206" s="32">
        <v>12050010</v>
      </c>
      <c r="C206" s="34" t="s">
        <v>81</v>
      </c>
      <c r="D206" s="34">
        <v>12050010</v>
      </c>
      <c r="E206" s="47" t="s">
        <v>22</v>
      </c>
      <c r="F206" s="46"/>
      <c r="G206" s="45" t="s">
        <v>80</v>
      </c>
      <c r="H206" s="40" t="s">
        <v>66</v>
      </c>
      <c r="I206" s="40" t="s">
        <v>26</v>
      </c>
      <c r="J206" s="44" t="s">
        <v>68</v>
      </c>
      <c r="K206" s="33"/>
      <c r="L206" s="29">
        <v>21800</v>
      </c>
      <c r="M206" s="29">
        <v>5500</v>
      </c>
      <c r="N206" s="29">
        <v>27300</v>
      </c>
      <c r="O206" s="29">
        <v>3600</v>
      </c>
      <c r="P206" s="29">
        <v>30900</v>
      </c>
      <c r="Q206" s="29">
        <v>20300</v>
      </c>
      <c r="R206" s="33" t="s">
        <v>1</v>
      </c>
      <c r="S206" s="43" t="s">
        <v>1</v>
      </c>
      <c r="T206" s="42"/>
      <c r="U206" s="42"/>
      <c r="V206" s="42"/>
      <c r="W206" s="29">
        <v>21800</v>
      </c>
      <c r="X206" s="41"/>
      <c r="Y206" s="40"/>
      <c r="Z206" s="39"/>
      <c r="AA206" s="37"/>
      <c r="AB206" s="38"/>
      <c r="AC206" s="37"/>
      <c r="AD206" s="37"/>
      <c r="AE206" s="36"/>
      <c r="AF206" s="35" t="s">
        <v>67</v>
      </c>
      <c r="AG206" s="29">
        <v>3000</v>
      </c>
      <c r="AH206" s="29">
        <v>51200</v>
      </c>
    </row>
    <row r="207" spans="1:34" ht="12.75" customHeight="1" x14ac:dyDescent="0.2">
      <c r="A207" s="20"/>
      <c r="B207" s="32">
        <v>12050010</v>
      </c>
      <c r="C207" s="34" t="s">
        <v>81</v>
      </c>
      <c r="D207" s="34">
        <v>12050010</v>
      </c>
      <c r="E207" s="47" t="s">
        <v>22</v>
      </c>
      <c r="F207" s="46"/>
      <c r="G207" s="45" t="s">
        <v>80</v>
      </c>
      <c r="H207" s="40" t="s">
        <v>66</v>
      </c>
      <c r="I207" s="40" t="s">
        <v>26</v>
      </c>
      <c r="J207" s="44" t="s">
        <v>25</v>
      </c>
      <c r="K207" s="33"/>
      <c r="L207" s="29">
        <v>35000</v>
      </c>
      <c r="M207" s="29">
        <v>105000</v>
      </c>
      <c r="N207" s="29">
        <v>140000</v>
      </c>
      <c r="O207" s="29">
        <v>70000</v>
      </c>
      <c r="P207" s="29">
        <v>210000</v>
      </c>
      <c r="Q207" s="29">
        <v>180000</v>
      </c>
      <c r="R207" s="33" t="s">
        <v>1</v>
      </c>
      <c r="S207" s="43" t="s">
        <v>1</v>
      </c>
      <c r="T207" s="42"/>
      <c r="U207" s="42"/>
      <c r="V207" s="42"/>
      <c r="W207" s="29">
        <v>35000</v>
      </c>
      <c r="X207" s="41"/>
      <c r="Y207" s="40"/>
      <c r="Z207" s="39"/>
      <c r="AA207" s="37"/>
      <c r="AB207" s="38"/>
      <c r="AC207" s="37"/>
      <c r="AD207" s="37"/>
      <c r="AE207" s="36"/>
      <c r="AF207" s="35" t="s">
        <v>24</v>
      </c>
      <c r="AG207" s="29">
        <v>0</v>
      </c>
      <c r="AH207" s="29">
        <v>390000</v>
      </c>
    </row>
    <row r="208" spans="1:34" ht="12.75" customHeight="1" x14ac:dyDescent="0.2">
      <c r="A208" s="20"/>
      <c r="B208" s="32">
        <v>12050010</v>
      </c>
      <c r="C208" s="34" t="s">
        <v>81</v>
      </c>
      <c r="D208" s="34">
        <v>12050010</v>
      </c>
      <c r="E208" s="47" t="s">
        <v>22</v>
      </c>
      <c r="F208" s="46"/>
      <c r="G208" s="45" t="s">
        <v>80</v>
      </c>
      <c r="H208" s="40" t="s">
        <v>65</v>
      </c>
      <c r="I208" s="40" t="s">
        <v>19</v>
      </c>
      <c r="J208" s="44" t="s">
        <v>6</v>
      </c>
      <c r="K208" s="33"/>
      <c r="L208" s="29">
        <v>425000</v>
      </c>
      <c r="M208" s="29">
        <v>700000</v>
      </c>
      <c r="N208" s="29">
        <v>1125000</v>
      </c>
      <c r="O208" s="29">
        <v>650000</v>
      </c>
      <c r="P208" s="29">
        <v>1775000</v>
      </c>
      <c r="Q208" s="29">
        <v>502700</v>
      </c>
      <c r="R208" s="33" t="s">
        <v>1</v>
      </c>
      <c r="S208" s="43" t="s">
        <v>1</v>
      </c>
      <c r="T208" s="42"/>
      <c r="U208" s="42"/>
      <c r="V208" s="42"/>
      <c r="W208" s="29">
        <v>425000</v>
      </c>
      <c r="X208" s="41"/>
      <c r="Y208" s="40"/>
      <c r="Z208" s="39"/>
      <c r="AA208" s="37"/>
      <c r="AB208" s="38"/>
      <c r="AC208" s="37"/>
      <c r="AD208" s="37"/>
      <c r="AE208" s="36"/>
      <c r="AF208" s="35" t="s">
        <v>5</v>
      </c>
      <c r="AG208" s="29">
        <v>0</v>
      </c>
      <c r="AH208" s="29">
        <v>2277700</v>
      </c>
    </row>
    <row r="209" spans="1:34" ht="12.75" customHeight="1" x14ac:dyDescent="0.2">
      <c r="A209" s="20"/>
      <c r="B209" s="32">
        <v>12050010</v>
      </c>
      <c r="C209" s="34" t="s">
        <v>81</v>
      </c>
      <c r="D209" s="34">
        <v>12050010</v>
      </c>
      <c r="E209" s="47" t="s">
        <v>22</v>
      </c>
      <c r="F209" s="46"/>
      <c r="G209" s="45" t="s">
        <v>80</v>
      </c>
      <c r="H209" s="40" t="s">
        <v>40</v>
      </c>
      <c r="I209" s="40" t="s">
        <v>63</v>
      </c>
      <c r="J209" s="44" t="s">
        <v>6</v>
      </c>
      <c r="K209" s="33"/>
      <c r="L209" s="29">
        <v>48000</v>
      </c>
      <c r="M209" s="29">
        <v>48000</v>
      </c>
      <c r="N209" s="29">
        <v>96000</v>
      </c>
      <c r="O209" s="29">
        <v>47400</v>
      </c>
      <c r="P209" s="29">
        <v>143400</v>
      </c>
      <c r="Q209" s="29">
        <v>44000</v>
      </c>
      <c r="R209" s="33" t="s">
        <v>1</v>
      </c>
      <c r="S209" s="43" t="s">
        <v>1</v>
      </c>
      <c r="T209" s="42"/>
      <c r="U209" s="42"/>
      <c r="V209" s="42"/>
      <c r="W209" s="29">
        <v>48000</v>
      </c>
      <c r="X209" s="41"/>
      <c r="Y209" s="40"/>
      <c r="Z209" s="39"/>
      <c r="AA209" s="37"/>
      <c r="AB209" s="38"/>
      <c r="AC209" s="37"/>
      <c r="AD209" s="37"/>
      <c r="AE209" s="36"/>
      <c r="AF209" s="35" t="s">
        <v>5</v>
      </c>
      <c r="AG209" s="29">
        <v>16000</v>
      </c>
      <c r="AH209" s="29">
        <v>187400</v>
      </c>
    </row>
    <row r="210" spans="1:34" ht="12.75" customHeight="1" x14ac:dyDescent="0.2">
      <c r="A210" s="20"/>
      <c r="B210" s="32">
        <v>12050010</v>
      </c>
      <c r="C210" s="34" t="s">
        <v>81</v>
      </c>
      <c r="D210" s="34">
        <v>12050010</v>
      </c>
      <c r="E210" s="47" t="s">
        <v>22</v>
      </c>
      <c r="F210" s="46"/>
      <c r="G210" s="45" t="s">
        <v>80</v>
      </c>
      <c r="H210" s="40" t="s">
        <v>40</v>
      </c>
      <c r="I210" s="40" t="s">
        <v>55</v>
      </c>
      <c r="J210" s="44" t="s">
        <v>54</v>
      </c>
      <c r="K210" s="33"/>
      <c r="L210" s="29">
        <v>10000</v>
      </c>
      <c r="M210" s="29">
        <v>10000</v>
      </c>
      <c r="N210" s="29">
        <v>20000</v>
      </c>
      <c r="O210" s="29">
        <v>10000</v>
      </c>
      <c r="P210" s="29">
        <v>30000</v>
      </c>
      <c r="Q210" s="29">
        <v>6800</v>
      </c>
      <c r="R210" s="33" t="s">
        <v>1</v>
      </c>
      <c r="S210" s="43" t="s">
        <v>1</v>
      </c>
      <c r="T210" s="42"/>
      <c r="U210" s="42"/>
      <c r="V210" s="42"/>
      <c r="W210" s="29">
        <v>10000</v>
      </c>
      <c r="X210" s="41"/>
      <c r="Y210" s="40"/>
      <c r="Z210" s="39"/>
      <c r="AA210" s="37"/>
      <c r="AB210" s="38"/>
      <c r="AC210" s="37"/>
      <c r="AD210" s="37"/>
      <c r="AE210" s="36"/>
      <c r="AF210" s="35" t="s">
        <v>53</v>
      </c>
      <c r="AG210" s="29">
        <v>0</v>
      </c>
      <c r="AH210" s="29">
        <v>36800</v>
      </c>
    </row>
    <row r="211" spans="1:34" ht="12.75" customHeight="1" x14ac:dyDescent="0.2">
      <c r="A211" s="20"/>
      <c r="B211" s="32">
        <v>12050010</v>
      </c>
      <c r="C211" s="34" t="s">
        <v>81</v>
      </c>
      <c r="D211" s="34">
        <v>12050010</v>
      </c>
      <c r="E211" s="47" t="s">
        <v>22</v>
      </c>
      <c r="F211" s="46"/>
      <c r="G211" s="45" t="s">
        <v>80</v>
      </c>
      <c r="H211" s="40" t="s">
        <v>40</v>
      </c>
      <c r="I211" s="40" t="s">
        <v>46</v>
      </c>
      <c r="J211" s="44" t="s">
        <v>48</v>
      </c>
      <c r="K211" s="33"/>
      <c r="L211" s="29">
        <v>389300</v>
      </c>
      <c r="M211" s="29">
        <v>149300</v>
      </c>
      <c r="N211" s="29">
        <v>538600</v>
      </c>
      <c r="O211" s="29">
        <v>149300</v>
      </c>
      <c r="P211" s="29">
        <v>687900</v>
      </c>
      <c r="Q211" s="29">
        <v>186500</v>
      </c>
      <c r="R211" s="33" t="s">
        <v>1</v>
      </c>
      <c r="S211" s="43" t="s">
        <v>1</v>
      </c>
      <c r="T211" s="42"/>
      <c r="U211" s="42"/>
      <c r="V211" s="42"/>
      <c r="W211" s="29">
        <v>389300</v>
      </c>
      <c r="X211" s="41"/>
      <c r="Y211" s="40"/>
      <c r="Z211" s="39"/>
      <c r="AA211" s="37"/>
      <c r="AB211" s="38"/>
      <c r="AC211" s="37"/>
      <c r="AD211" s="37"/>
      <c r="AE211" s="36"/>
      <c r="AF211" s="35" t="s">
        <v>47</v>
      </c>
      <c r="AG211" s="29">
        <v>90000</v>
      </c>
      <c r="AH211" s="29">
        <v>874400</v>
      </c>
    </row>
    <row r="212" spans="1:34" ht="12.75" customHeight="1" x14ac:dyDescent="0.2">
      <c r="A212" s="20"/>
      <c r="B212" s="32">
        <v>12050010</v>
      </c>
      <c r="C212" s="34" t="s">
        <v>81</v>
      </c>
      <c r="D212" s="34">
        <v>12050010</v>
      </c>
      <c r="E212" s="47" t="s">
        <v>22</v>
      </c>
      <c r="F212" s="46"/>
      <c r="G212" s="45" t="s">
        <v>80</v>
      </c>
      <c r="H212" s="40" t="s">
        <v>40</v>
      </c>
      <c r="I212" s="40" t="s">
        <v>43</v>
      </c>
      <c r="J212" s="44" t="s">
        <v>42</v>
      </c>
      <c r="K212" s="33"/>
      <c r="L212" s="29">
        <v>92700</v>
      </c>
      <c r="M212" s="29">
        <v>0</v>
      </c>
      <c r="N212" s="29">
        <v>92700</v>
      </c>
      <c r="O212" s="29">
        <v>0</v>
      </c>
      <c r="P212" s="29">
        <v>92700</v>
      </c>
      <c r="Q212" s="29">
        <v>0</v>
      </c>
      <c r="R212" s="33" t="s">
        <v>1</v>
      </c>
      <c r="S212" s="43" t="s">
        <v>1</v>
      </c>
      <c r="T212" s="42"/>
      <c r="U212" s="42"/>
      <c r="V212" s="42"/>
      <c r="W212" s="29">
        <v>92700</v>
      </c>
      <c r="X212" s="41"/>
      <c r="Y212" s="40"/>
      <c r="Z212" s="39"/>
      <c r="AA212" s="37"/>
      <c r="AB212" s="38"/>
      <c r="AC212" s="37"/>
      <c r="AD212" s="37"/>
      <c r="AE212" s="36"/>
      <c r="AF212" s="35" t="s">
        <v>41</v>
      </c>
      <c r="AG212" s="29">
        <v>0</v>
      </c>
      <c r="AH212" s="29">
        <v>92700</v>
      </c>
    </row>
    <row r="213" spans="1:34" ht="12.75" customHeight="1" x14ac:dyDescent="0.2">
      <c r="A213" s="20"/>
      <c r="B213" s="32">
        <v>12050010</v>
      </c>
      <c r="C213" s="34" t="s">
        <v>81</v>
      </c>
      <c r="D213" s="34">
        <v>12050010</v>
      </c>
      <c r="E213" s="47" t="s">
        <v>22</v>
      </c>
      <c r="F213" s="46"/>
      <c r="G213" s="45" t="s">
        <v>80</v>
      </c>
      <c r="H213" s="40" t="s">
        <v>40</v>
      </c>
      <c r="I213" s="40" t="s">
        <v>39</v>
      </c>
      <c r="J213" s="44" t="s">
        <v>38</v>
      </c>
      <c r="K213" s="33"/>
      <c r="L213" s="29">
        <v>123000</v>
      </c>
      <c r="M213" s="29">
        <v>0</v>
      </c>
      <c r="N213" s="29">
        <v>123000</v>
      </c>
      <c r="O213" s="29">
        <v>0</v>
      </c>
      <c r="P213" s="29">
        <v>123000</v>
      </c>
      <c r="Q213" s="29">
        <v>0</v>
      </c>
      <c r="R213" s="33" t="s">
        <v>1</v>
      </c>
      <c r="S213" s="43" t="s">
        <v>1</v>
      </c>
      <c r="T213" s="42"/>
      <c r="U213" s="42"/>
      <c r="V213" s="42"/>
      <c r="W213" s="29">
        <v>123000</v>
      </c>
      <c r="X213" s="41"/>
      <c r="Y213" s="40"/>
      <c r="Z213" s="39"/>
      <c r="AA213" s="37"/>
      <c r="AB213" s="38"/>
      <c r="AC213" s="37"/>
      <c r="AD213" s="37"/>
      <c r="AE213" s="36"/>
      <c r="AF213" s="35" t="s">
        <v>37</v>
      </c>
      <c r="AG213" s="29">
        <v>0</v>
      </c>
      <c r="AH213" s="29">
        <v>123000</v>
      </c>
    </row>
    <row r="214" spans="1:34" ht="12.75" customHeight="1" x14ac:dyDescent="0.2">
      <c r="A214" s="20"/>
      <c r="B214" s="32">
        <v>12050010</v>
      </c>
      <c r="C214" s="34" t="s">
        <v>81</v>
      </c>
      <c r="D214" s="34">
        <v>12050010</v>
      </c>
      <c r="E214" s="47" t="s">
        <v>22</v>
      </c>
      <c r="F214" s="46"/>
      <c r="G214" s="45" t="s">
        <v>80</v>
      </c>
      <c r="H214" s="40" t="s">
        <v>35</v>
      </c>
      <c r="I214" s="40" t="s">
        <v>34</v>
      </c>
      <c r="J214" s="44" t="s">
        <v>33</v>
      </c>
      <c r="K214" s="33"/>
      <c r="L214" s="29">
        <v>400</v>
      </c>
      <c r="M214" s="29">
        <v>300</v>
      </c>
      <c r="N214" s="29">
        <v>700</v>
      </c>
      <c r="O214" s="29">
        <v>400</v>
      </c>
      <c r="P214" s="29">
        <v>1100</v>
      </c>
      <c r="Q214" s="29">
        <v>300</v>
      </c>
      <c r="R214" s="33" t="s">
        <v>1</v>
      </c>
      <c r="S214" s="43" t="s">
        <v>1</v>
      </c>
      <c r="T214" s="42"/>
      <c r="U214" s="42"/>
      <c r="V214" s="42"/>
      <c r="W214" s="29">
        <v>400</v>
      </c>
      <c r="X214" s="41"/>
      <c r="Y214" s="40"/>
      <c r="Z214" s="39"/>
      <c r="AA214" s="37"/>
      <c r="AB214" s="38"/>
      <c r="AC214" s="37"/>
      <c r="AD214" s="37"/>
      <c r="AE214" s="36"/>
      <c r="AF214" s="35" t="s">
        <v>32</v>
      </c>
      <c r="AG214" s="29">
        <v>0</v>
      </c>
      <c r="AH214" s="29">
        <v>1400</v>
      </c>
    </row>
    <row r="215" spans="1:34" ht="12.75" customHeight="1" x14ac:dyDescent="0.2">
      <c r="A215" s="20"/>
      <c r="B215" s="32" t="s">
        <v>1</v>
      </c>
      <c r="C215" s="31"/>
      <c r="D215" s="144" t="s">
        <v>4</v>
      </c>
      <c r="E215" s="144"/>
      <c r="F215" s="144"/>
      <c r="G215" s="144"/>
      <c r="H215" s="144"/>
      <c r="I215" s="144"/>
      <c r="J215" s="144"/>
      <c r="K215" s="144"/>
      <c r="L215" s="30">
        <v>2841500</v>
      </c>
      <c r="M215" s="29">
        <v>3583200</v>
      </c>
      <c r="N215" s="29">
        <v>6424700</v>
      </c>
      <c r="O215" s="29">
        <v>3154500</v>
      </c>
      <c r="P215" s="29">
        <v>9579200</v>
      </c>
      <c r="Q215" s="28">
        <v>2973700</v>
      </c>
      <c r="R215" s="145" t="s">
        <v>1</v>
      </c>
      <c r="S215" s="145"/>
      <c r="T215" s="145"/>
      <c r="U215" s="145"/>
      <c r="V215" s="145"/>
      <c r="W215" s="26">
        <v>2841500</v>
      </c>
      <c r="X215" s="146"/>
      <c r="Y215" s="146"/>
      <c r="Z215" s="146"/>
      <c r="AA215" s="146"/>
      <c r="AB215" s="146"/>
      <c r="AC215" s="146"/>
      <c r="AD215" s="146"/>
      <c r="AE215" s="146"/>
      <c r="AF215" s="147"/>
      <c r="AG215" s="26">
        <v>390200</v>
      </c>
      <c r="AH215" s="25">
        <v>12552900</v>
      </c>
    </row>
    <row r="216" spans="1:34" ht="21.75" customHeight="1" x14ac:dyDescent="0.2">
      <c r="A216" s="20"/>
      <c r="B216" s="66" t="s">
        <v>1</v>
      </c>
      <c r="C216" s="67"/>
      <c r="D216" s="153">
        <v>12060010</v>
      </c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</row>
    <row r="217" spans="1:34" ht="12.75" customHeight="1" x14ac:dyDescent="0.2">
      <c r="A217" s="20"/>
      <c r="B217" s="66">
        <v>12060010</v>
      </c>
      <c r="C217" s="68" t="s">
        <v>76</v>
      </c>
      <c r="D217" s="68">
        <v>12060010</v>
      </c>
      <c r="E217" s="69" t="s">
        <v>79</v>
      </c>
      <c r="F217" s="70"/>
      <c r="G217" s="71" t="s">
        <v>78</v>
      </c>
      <c r="H217" s="72" t="s">
        <v>29</v>
      </c>
      <c r="I217" s="72" t="s">
        <v>28</v>
      </c>
      <c r="J217" s="73" t="s">
        <v>6</v>
      </c>
      <c r="K217" s="74"/>
      <c r="L217" s="75">
        <v>725000</v>
      </c>
      <c r="M217" s="75">
        <v>1500000</v>
      </c>
      <c r="N217" s="75">
        <v>2225000</v>
      </c>
      <c r="O217" s="75">
        <v>1404200</v>
      </c>
      <c r="P217" s="75">
        <v>3629200</v>
      </c>
      <c r="Q217" s="75">
        <v>900000</v>
      </c>
      <c r="R217" s="74" t="s">
        <v>1</v>
      </c>
      <c r="S217" s="76" t="s">
        <v>1</v>
      </c>
      <c r="T217" s="77"/>
      <c r="U217" s="77"/>
      <c r="V217" s="77"/>
      <c r="W217" s="75">
        <v>725000</v>
      </c>
      <c r="X217" s="78"/>
      <c r="Y217" s="72"/>
      <c r="Z217" s="79"/>
      <c r="AA217" s="80"/>
      <c r="AB217" s="81"/>
      <c r="AC217" s="80"/>
      <c r="AD217" s="80"/>
      <c r="AE217" s="82"/>
      <c r="AF217" s="83" t="s">
        <v>5</v>
      </c>
      <c r="AG217" s="75">
        <v>125000</v>
      </c>
      <c r="AH217" s="75">
        <v>4529200</v>
      </c>
    </row>
    <row r="218" spans="1:34" ht="12.75" customHeight="1" x14ac:dyDescent="0.2">
      <c r="A218" s="20"/>
      <c r="B218" s="66">
        <v>12060010</v>
      </c>
      <c r="C218" s="68" t="s">
        <v>76</v>
      </c>
      <c r="D218" s="68">
        <v>12060010</v>
      </c>
      <c r="E218" s="69" t="s">
        <v>79</v>
      </c>
      <c r="F218" s="70"/>
      <c r="G218" s="71" t="s">
        <v>78</v>
      </c>
      <c r="H218" s="72" t="s">
        <v>27</v>
      </c>
      <c r="I218" s="72" t="s">
        <v>26</v>
      </c>
      <c r="J218" s="73" t="s">
        <v>25</v>
      </c>
      <c r="K218" s="74"/>
      <c r="L218" s="75">
        <v>35000</v>
      </c>
      <c r="M218" s="75">
        <v>0</v>
      </c>
      <c r="N218" s="75">
        <v>35000</v>
      </c>
      <c r="O218" s="75">
        <v>0</v>
      </c>
      <c r="P218" s="75">
        <v>35000</v>
      </c>
      <c r="Q218" s="75">
        <v>0</v>
      </c>
      <c r="R218" s="74" t="s">
        <v>1</v>
      </c>
      <c r="S218" s="76" t="s">
        <v>1</v>
      </c>
      <c r="T218" s="77"/>
      <c r="U218" s="77"/>
      <c r="V218" s="77"/>
      <c r="W218" s="75">
        <v>35000</v>
      </c>
      <c r="X218" s="78"/>
      <c r="Y218" s="72"/>
      <c r="Z218" s="79"/>
      <c r="AA218" s="80"/>
      <c r="AB218" s="81"/>
      <c r="AC218" s="80"/>
      <c r="AD218" s="80"/>
      <c r="AE218" s="82"/>
      <c r="AF218" s="83" t="s">
        <v>24</v>
      </c>
      <c r="AG218" s="75">
        <v>0</v>
      </c>
      <c r="AH218" s="75">
        <v>35000</v>
      </c>
    </row>
    <row r="219" spans="1:34" ht="12.75" customHeight="1" x14ac:dyDescent="0.2">
      <c r="A219" s="20"/>
      <c r="B219" s="66">
        <v>12060010</v>
      </c>
      <c r="C219" s="68" t="s">
        <v>76</v>
      </c>
      <c r="D219" s="68">
        <v>12060010</v>
      </c>
      <c r="E219" s="69" t="s">
        <v>79</v>
      </c>
      <c r="F219" s="70"/>
      <c r="G219" s="71" t="s">
        <v>78</v>
      </c>
      <c r="H219" s="72" t="s">
        <v>20</v>
      </c>
      <c r="I219" s="72" t="s">
        <v>19</v>
      </c>
      <c r="J219" s="73" t="s">
        <v>6</v>
      </c>
      <c r="K219" s="74"/>
      <c r="L219" s="75">
        <v>181200</v>
      </c>
      <c r="M219" s="75">
        <v>274200</v>
      </c>
      <c r="N219" s="75">
        <v>455400</v>
      </c>
      <c r="O219" s="75">
        <v>214800</v>
      </c>
      <c r="P219" s="75">
        <v>670200</v>
      </c>
      <c r="Q219" s="75">
        <v>149800</v>
      </c>
      <c r="R219" s="74" t="s">
        <v>1</v>
      </c>
      <c r="S219" s="76" t="s">
        <v>1</v>
      </c>
      <c r="T219" s="77"/>
      <c r="U219" s="77"/>
      <c r="V219" s="77"/>
      <c r="W219" s="75">
        <v>181200</v>
      </c>
      <c r="X219" s="78"/>
      <c r="Y219" s="72"/>
      <c r="Z219" s="79"/>
      <c r="AA219" s="80"/>
      <c r="AB219" s="81"/>
      <c r="AC219" s="80"/>
      <c r="AD219" s="80"/>
      <c r="AE219" s="82"/>
      <c r="AF219" s="83" t="s">
        <v>5</v>
      </c>
      <c r="AG219" s="75">
        <v>0</v>
      </c>
      <c r="AH219" s="75">
        <v>820000</v>
      </c>
    </row>
    <row r="220" spans="1:34" ht="12.75" customHeight="1" x14ac:dyDescent="0.2">
      <c r="A220" s="20"/>
      <c r="B220" s="66">
        <v>12060010</v>
      </c>
      <c r="C220" s="68" t="s">
        <v>76</v>
      </c>
      <c r="D220" s="68">
        <v>12060010</v>
      </c>
      <c r="E220" s="69" t="s">
        <v>79</v>
      </c>
      <c r="F220" s="70"/>
      <c r="G220" s="71" t="s">
        <v>78</v>
      </c>
      <c r="H220" s="72" t="s">
        <v>40</v>
      </c>
      <c r="I220" s="72" t="s">
        <v>46</v>
      </c>
      <c r="J220" s="73" t="s">
        <v>48</v>
      </c>
      <c r="K220" s="74"/>
      <c r="L220" s="75">
        <v>0</v>
      </c>
      <c r="M220" s="75">
        <v>0</v>
      </c>
      <c r="N220" s="75">
        <v>0</v>
      </c>
      <c r="O220" s="75">
        <v>45600</v>
      </c>
      <c r="P220" s="75">
        <v>45600</v>
      </c>
      <c r="Q220" s="75">
        <v>0</v>
      </c>
      <c r="R220" s="74" t="s">
        <v>1</v>
      </c>
      <c r="S220" s="76" t="s">
        <v>1</v>
      </c>
      <c r="T220" s="77"/>
      <c r="U220" s="77"/>
      <c r="V220" s="77"/>
      <c r="W220" s="75">
        <v>0</v>
      </c>
      <c r="X220" s="78"/>
      <c r="Y220" s="72"/>
      <c r="Z220" s="79"/>
      <c r="AA220" s="80"/>
      <c r="AB220" s="81"/>
      <c r="AC220" s="80"/>
      <c r="AD220" s="80"/>
      <c r="AE220" s="82"/>
      <c r="AF220" s="83" t="s">
        <v>47</v>
      </c>
      <c r="AG220" s="75">
        <v>0</v>
      </c>
      <c r="AH220" s="75">
        <v>45600</v>
      </c>
    </row>
    <row r="221" spans="1:34" ht="12.75" customHeight="1" x14ac:dyDescent="0.2">
      <c r="A221" s="20"/>
      <c r="B221" s="66">
        <v>12060010</v>
      </c>
      <c r="C221" s="68" t="s">
        <v>76</v>
      </c>
      <c r="D221" s="68">
        <v>12060010</v>
      </c>
      <c r="E221" s="69" t="s">
        <v>75</v>
      </c>
      <c r="F221" s="70"/>
      <c r="G221" s="71" t="s">
        <v>77</v>
      </c>
      <c r="H221" s="72" t="s">
        <v>29</v>
      </c>
      <c r="I221" s="72" t="s">
        <v>28</v>
      </c>
      <c r="J221" s="73" t="s">
        <v>6</v>
      </c>
      <c r="K221" s="74"/>
      <c r="L221" s="75">
        <v>2240000</v>
      </c>
      <c r="M221" s="75">
        <v>3400000</v>
      </c>
      <c r="N221" s="75">
        <v>5640000</v>
      </c>
      <c r="O221" s="75">
        <v>2681500</v>
      </c>
      <c r="P221" s="75">
        <v>8321500</v>
      </c>
      <c r="Q221" s="75">
        <v>2477500</v>
      </c>
      <c r="R221" s="74" t="s">
        <v>1</v>
      </c>
      <c r="S221" s="76" t="s">
        <v>1</v>
      </c>
      <c r="T221" s="77"/>
      <c r="U221" s="77"/>
      <c r="V221" s="77"/>
      <c r="W221" s="75">
        <v>2240000</v>
      </c>
      <c r="X221" s="78"/>
      <c r="Y221" s="72"/>
      <c r="Z221" s="79"/>
      <c r="AA221" s="80"/>
      <c r="AB221" s="81"/>
      <c r="AC221" s="80"/>
      <c r="AD221" s="80"/>
      <c r="AE221" s="82"/>
      <c r="AF221" s="83" t="s">
        <v>5</v>
      </c>
      <c r="AG221" s="75">
        <v>440000</v>
      </c>
      <c r="AH221" s="75">
        <v>10799000</v>
      </c>
    </row>
    <row r="222" spans="1:34" ht="12.75" customHeight="1" x14ac:dyDescent="0.2">
      <c r="A222" s="20"/>
      <c r="B222" s="66">
        <v>12060010</v>
      </c>
      <c r="C222" s="68" t="s">
        <v>76</v>
      </c>
      <c r="D222" s="68">
        <v>12060010</v>
      </c>
      <c r="E222" s="69" t="s">
        <v>75</v>
      </c>
      <c r="F222" s="70"/>
      <c r="G222" s="71" t="s">
        <v>77</v>
      </c>
      <c r="H222" s="72" t="s">
        <v>27</v>
      </c>
      <c r="I222" s="72" t="s">
        <v>26</v>
      </c>
      <c r="J222" s="73" t="s">
        <v>25</v>
      </c>
      <c r="K222" s="74"/>
      <c r="L222" s="75">
        <v>0</v>
      </c>
      <c r="M222" s="75">
        <v>140000</v>
      </c>
      <c r="N222" s="75">
        <v>140000</v>
      </c>
      <c r="O222" s="75">
        <v>0</v>
      </c>
      <c r="P222" s="75">
        <v>140000</v>
      </c>
      <c r="Q222" s="75">
        <v>0</v>
      </c>
      <c r="R222" s="74" t="s">
        <v>1</v>
      </c>
      <c r="S222" s="76" t="s">
        <v>1</v>
      </c>
      <c r="T222" s="77"/>
      <c r="U222" s="77"/>
      <c r="V222" s="77"/>
      <c r="W222" s="75">
        <v>0</v>
      </c>
      <c r="X222" s="78"/>
      <c r="Y222" s="72"/>
      <c r="Z222" s="79"/>
      <c r="AA222" s="80"/>
      <c r="AB222" s="81"/>
      <c r="AC222" s="80"/>
      <c r="AD222" s="80"/>
      <c r="AE222" s="82"/>
      <c r="AF222" s="83" t="s">
        <v>24</v>
      </c>
      <c r="AG222" s="75">
        <v>0</v>
      </c>
      <c r="AH222" s="75">
        <v>140000</v>
      </c>
    </row>
    <row r="223" spans="1:34" ht="12.75" customHeight="1" x14ac:dyDescent="0.2">
      <c r="A223" s="20"/>
      <c r="B223" s="66">
        <v>12060010</v>
      </c>
      <c r="C223" s="68" t="s">
        <v>76</v>
      </c>
      <c r="D223" s="68">
        <v>12060010</v>
      </c>
      <c r="E223" s="69" t="s">
        <v>75</v>
      </c>
      <c r="F223" s="70"/>
      <c r="G223" s="71" t="s">
        <v>77</v>
      </c>
      <c r="H223" s="72" t="s">
        <v>20</v>
      </c>
      <c r="I223" s="72" t="s">
        <v>19</v>
      </c>
      <c r="J223" s="73" t="s">
        <v>6</v>
      </c>
      <c r="K223" s="74"/>
      <c r="L223" s="75">
        <v>543600</v>
      </c>
      <c r="M223" s="75">
        <v>696600</v>
      </c>
      <c r="N223" s="75">
        <v>1240200</v>
      </c>
      <c r="O223" s="75">
        <v>504900</v>
      </c>
      <c r="P223" s="75">
        <v>1745100</v>
      </c>
      <c r="Q223" s="75">
        <v>415200</v>
      </c>
      <c r="R223" s="74" t="s">
        <v>1</v>
      </c>
      <c r="S223" s="76" t="s">
        <v>1</v>
      </c>
      <c r="T223" s="77"/>
      <c r="U223" s="77"/>
      <c r="V223" s="77"/>
      <c r="W223" s="75">
        <v>543600</v>
      </c>
      <c r="X223" s="78"/>
      <c r="Y223" s="72"/>
      <c r="Z223" s="79"/>
      <c r="AA223" s="80"/>
      <c r="AB223" s="81"/>
      <c r="AC223" s="80"/>
      <c r="AD223" s="80"/>
      <c r="AE223" s="82"/>
      <c r="AF223" s="83" t="s">
        <v>5</v>
      </c>
      <c r="AG223" s="75">
        <v>0</v>
      </c>
      <c r="AH223" s="75">
        <v>2160300</v>
      </c>
    </row>
    <row r="224" spans="1:34" ht="12.75" customHeight="1" x14ac:dyDescent="0.2">
      <c r="A224" s="20"/>
      <c r="B224" s="66">
        <v>12060010</v>
      </c>
      <c r="C224" s="68" t="s">
        <v>76</v>
      </c>
      <c r="D224" s="68">
        <v>12060010</v>
      </c>
      <c r="E224" s="69" t="s">
        <v>75</v>
      </c>
      <c r="F224" s="70"/>
      <c r="G224" s="71" t="s">
        <v>74</v>
      </c>
      <c r="H224" s="72" t="s">
        <v>29</v>
      </c>
      <c r="I224" s="72" t="s">
        <v>28</v>
      </c>
      <c r="J224" s="73" t="s">
        <v>6</v>
      </c>
      <c r="K224" s="74"/>
      <c r="L224" s="75">
        <v>455000</v>
      </c>
      <c r="M224" s="75">
        <v>952200</v>
      </c>
      <c r="N224" s="75">
        <v>1407200</v>
      </c>
      <c r="O224" s="75">
        <v>360000</v>
      </c>
      <c r="P224" s="75">
        <v>1767200</v>
      </c>
      <c r="Q224" s="75">
        <v>642300</v>
      </c>
      <c r="R224" s="74" t="s">
        <v>1</v>
      </c>
      <c r="S224" s="76" t="s">
        <v>1</v>
      </c>
      <c r="T224" s="77"/>
      <c r="U224" s="77"/>
      <c r="V224" s="77"/>
      <c r="W224" s="75">
        <v>455000</v>
      </c>
      <c r="X224" s="78"/>
      <c r="Y224" s="72"/>
      <c r="Z224" s="79"/>
      <c r="AA224" s="80"/>
      <c r="AB224" s="81"/>
      <c r="AC224" s="80"/>
      <c r="AD224" s="80"/>
      <c r="AE224" s="82"/>
      <c r="AF224" s="83" t="s">
        <v>5</v>
      </c>
      <c r="AG224" s="75">
        <v>75000</v>
      </c>
      <c r="AH224" s="75">
        <v>2409500</v>
      </c>
    </row>
    <row r="225" spans="1:34" ht="12.75" customHeight="1" x14ac:dyDescent="0.2">
      <c r="A225" s="20"/>
      <c r="B225" s="66">
        <v>12060010</v>
      </c>
      <c r="C225" s="68" t="s">
        <v>76</v>
      </c>
      <c r="D225" s="68">
        <v>12060010</v>
      </c>
      <c r="E225" s="69" t="s">
        <v>75</v>
      </c>
      <c r="F225" s="70"/>
      <c r="G225" s="71" t="s">
        <v>74</v>
      </c>
      <c r="H225" s="72" t="s">
        <v>27</v>
      </c>
      <c r="I225" s="72" t="s">
        <v>26</v>
      </c>
      <c r="J225" s="73" t="s">
        <v>25</v>
      </c>
      <c r="K225" s="74"/>
      <c r="L225" s="75">
        <v>0</v>
      </c>
      <c r="M225" s="75">
        <v>105000</v>
      </c>
      <c r="N225" s="75">
        <v>105000</v>
      </c>
      <c r="O225" s="75">
        <v>0</v>
      </c>
      <c r="P225" s="75">
        <v>105000</v>
      </c>
      <c r="Q225" s="75">
        <v>0</v>
      </c>
      <c r="R225" s="74" t="s">
        <v>1</v>
      </c>
      <c r="S225" s="76" t="s">
        <v>1</v>
      </c>
      <c r="T225" s="77"/>
      <c r="U225" s="77"/>
      <c r="V225" s="77"/>
      <c r="W225" s="75">
        <v>0</v>
      </c>
      <c r="X225" s="78"/>
      <c r="Y225" s="72"/>
      <c r="Z225" s="79"/>
      <c r="AA225" s="80"/>
      <c r="AB225" s="81"/>
      <c r="AC225" s="80"/>
      <c r="AD225" s="80"/>
      <c r="AE225" s="82"/>
      <c r="AF225" s="83" t="s">
        <v>24</v>
      </c>
      <c r="AG225" s="75">
        <v>0</v>
      </c>
      <c r="AH225" s="75">
        <v>105000</v>
      </c>
    </row>
    <row r="226" spans="1:34" ht="12.75" customHeight="1" x14ac:dyDescent="0.2">
      <c r="A226" s="20"/>
      <c r="B226" s="66">
        <v>12060010</v>
      </c>
      <c r="C226" s="68" t="s">
        <v>76</v>
      </c>
      <c r="D226" s="68">
        <v>12060010</v>
      </c>
      <c r="E226" s="69" t="s">
        <v>75</v>
      </c>
      <c r="F226" s="70"/>
      <c r="G226" s="71" t="s">
        <v>74</v>
      </c>
      <c r="H226" s="72" t="s">
        <v>20</v>
      </c>
      <c r="I226" s="72" t="s">
        <v>19</v>
      </c>
      <c r="J226" s="73" t="s">
        <v>6</v>
      </c>
      <c r="K226" s="74"/>
      <c r="L226" s="75">
        <v>115400</v>
      </c>
      <c r="M226" s="75">
        <v>172200</v>
      </c>
      <c r="N226" s="75">
        <v>287600</v>
      </c>
      <c r="O226" s="75">
        <v>113900</v>
      </c>
      <c r="P226" s="75">
        <v>401500</v>
      </c>
      <c r="Q226" s="75">
        <v>94200</v>
      </c>
      <c r="R226" s="74" t="s">
        <v>1</v>
      </c>
      <c r="S226" s="76" t="s">
        <v>1</v>
      </c>
      <c r="T226" s="77"/>
      <c r="U226" s="77"/>
      <c r="V226" s="77"/>
      <c r="W226" s="75">
        <v>115400</v>
      </c>
      <c r="X226" s="78"/>
      <c r="Y226" s="72"/>
      <c r="Z226" s="79"/>
      <c r="AA226" s="80"/>
      <c r="AB226" s="81"/>
      <c r="AC226" s="80"/>
      <c r="AD226" s="80"/>
      <c r="AE226" s="82"/>
      <c r="AF226" s="83" t="s">
        <v>5</v>
      </c>
      <c r="AG226" s="75">
        <v>0</v>
      </c>
      <c r="AH226" s="75">
        <v>495700</v>
      </c>
    </row>
    <row r="227" spans="1:34" ht="12.75" customHeight="1" x14ac:dyDescent="0.2">
      <c r="A227" s="20"/>
      <c r="B227" s="32" t="s">
        <v>1</v>
      </c>
      <c r="C227" s="31"/>
      <c r="D227" s="144" t="s">
        <v>4</v>
      </c>
      <c r="E227" s="144"/>
      <c r="F227" s="144"/>
      <c r="G227" s="144"/>
      <c r="H227" s="144"/>
      <c r="I227" s="144"/>
      <c r="J227" s="144"/>
      <c r="K227" s="144"/>
      <c r="L227" s="30">
        <v>4295200</v>
      </c>
      <c r="M227" s="29">
        <v>7240200</v>
      </c>
      <c r="N227" s="29">
        <v>11535400</v>
      </c>
      <c r="O227" s="29">
        <v>5324900</v>
      </c>
      <c r="P227" s="29">
        <v>16860300</v>
      </c>
      <c r="Q227" s="28">
        <v>4679000</v>
      </c>
      <c r="R227" s="145" t="s">
        <v>1</v>
      </c>
      <c r="S227" s="145"/>
      <c r="T227" s="145"/>
      <c r="U227" s="145"/>
      <c r="V227" s="145"/>
      <c r="W227" s="26">
        <v>4295200</v>
      </c>
      <c r="X227" s="146"/>
      <c r="Y227" s="146"/>
      <c r="Z227" s="146"/>
      <c r="AA227" s="146"/>
      <c r="AB227" s="146"/>
      <c r="AC227" s="146"/>
      <c r="AD227" s="146"/>
      <c r="AE227" s="146"/>
      <c r="AF227" s="147"/>
      <c r="AG227" s="26">
        <v>640000</v>
      </c>
      <c r="AH227" s="25">
        <v>21539300</v>
      </c>
    </row>
    <row r="228" spans="1:34" ht="21.75" customHeight="1" x14ac:dyDescent="0.2">
      <c r="A228" s="20"/>
      <c r="B228" s="32" t="s">
        <v>1</v>
      </c>
      <c r="C228" s="31"/>
      <c r="D228" s="139">
        <v>12070010</v>
      </c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</row>
    <row r="229" spans="1:34" ht="12.75" customHeight="1" x14ac:dyDescent="0.2">
      <c r="A229" s="20"/>
      <c r="B229" s="32">
        <v>12070010</v>
      </c>
      <c r="C229" s="34" t="s">
        <v>23</v>
      </c>
      <c r="D229" s="34">
        <v>12070010</v>
      </c>
      <c r="E229" s="47" t="s">
        <v>22</v>
      </c>
      <c r="F229" s="46"/>
      <c r="G229" s="45" t="s">
        <v>36</v>
      </c>
      <c r="H229" s="40" t="s">
        <v>73</v>
      </c>
      <c r="I229" s="40" t="s">
        <v>28</v>
      </c>
      <c r="J229" s="44" t="s">
        <v>6</v>
      </c>
      <c r="K229" s="33"/>
      <c r="L229" s="29">
        <v>2284900</v>
      </c>
      <c r="M229" s="29">
        <v>3358400</v>
      </c>
      <c r="N229" s="29">
        <v>5643300</v>
      </c>
      <c r="O229" s="29">
        <v>2608400</v>
      </c>
      <c r="P229" s="29">
        <v>8251700</v>
      </c>
      <c r="Q229" s="29">
        <v>3831200</v>
      </c>
      <c r="R229" s="33" t="s">
        <v>1</v>
      </c>
      <c r="S229" s="43" t="s">
        <v>1</v>
      </c>
      <c r="T229" s="42"/>
      <c r="U229" s="42"/>
      <c r="V229" s="42"/>
      <c r="W229" s="29">
        <v>2284900</v>
      </c>
      <c r="X229" s="41"/>
      <c r="Y229" s="40"/>
      <c r="Z229" s="39"/>
      <c r="AA229" s="37"/>
      <c r="AB229" s="38"/>
      <c r="AC229" s="37"/>
      <c r="AD229" s="37"/>
      <c r="AE229" s="36"/>
      <c r="AF229" s="35" t="s">
        <v>5</v>
      </c>
      <c r="AG229" s="29">
        <v>170000</v>
      </c>
      <c r="AH229" s="29">
        <v>12082900</v>
      </c>
    </row>
    <row r="230" spans="1:34" ht="12.75" customHeight="1" x14ac:dyDescent="0.2">
      <c r="A230" s="20"/>
      <c r="B230" s="32">
        <v>12070010</v>
      </c>
      <c r="C230" s="34" t="s">
        <v>23</v>
      </c>
      <c r="D230" s="34">
        <v>12070010</v>
      </c>
      <c r="E230" s="47" t="s">
        <v>22</v>
      </c>
      <c r="F230" s="46"/>
      <c r="G230" s="45" t="s">
        <v>36</v>
      </c>
      <c r="H230" s="40" t="s">
        <v>66</v>
      </c>
      <c r="I230" s="40" t="s">
        <v>26</v>
      </c>
      <c r="J230" s="44" t="s">
        <v>72</v>
      </c>
      <c r="K230" s="33"/>
      <c r="L230" s="29">
        <v>6000</v>
      </c>
      <c r="M230" s="29">
        <v>6000</v>
      </c>
      <c r="N230" s="29">
        <v>12000</v>
      </c>
      <c r="O230" s="29">
        <v>6000</v>
      </c>
      <c r="P230" s="29">
        <v>18000</v>
      </c>
      <c r="Q230" s="29">
        <v>6000</v>
      </c>
      <c r="R230" s="33" t="s">
        <v>1</v>
      </c>
      <c r="S230" s="43" t="s">
        <v>1</v>
      </c>
      <c r="T230" s="42"/>
      <c r="U230" s="42"/>
      <c r="V230" s="42"/>
      <c r="W230" s="29">
        <v>6000</v>
      </c>
      <c r="X230" s="41"/>
      <c r="Y230" s="40"/>
      <c r="Z230" s="39"/>
      <c r="AA230" s="37"/>
      <c r="AB230" s="38"/>
      <c r="AC230" s="37"/>
      <c r="AD230" s="37"/>
      <c r="AE230" s="36"/>
      <c r="AF230" s="35" t="s">
        <v>71</v>
      </c>
      <c r="AG230" s="29">
        <v>2000</v>
      </c>
      <c r="AH230" s="29">
        <v>24000</v>
      </c>
    </row>
    <row r="231" spans="1:34" ht="12.75" customHeight="1" x14ac:dyDescent="0.2">
      <c r="A231" s="20"/>
      <c r="B231" s="32">
        <v>12070010</v>
      </c>
      <c r="C231" s="34" t="s">
        <v>23</v>
      </c>
      <c r="D231" s="34">
        <v>12070010</v>
      </c>
      <c r="E231" s="47" t="s">
        <v>22</v>
      </c>
      <c r="F231" s="46"/>
      <c r="G231" s="45" t="s">
        <v>36</v>
      </c>
      <c r="H231" s="40" t="s">
        <v>66</v>
      </c>
      <c r="I231" s="40" t="s">
        <v>26</v>
      </c>
      <c r="J231" s="44" t="s">
        <v>70</v>
      </c>
      <c r="K231" s="33"/>
      <c r="L231" s="29">
        <v>66600</v>
      </c>
      <c r="M231" s="29">
        <v>65700</v>
      </c>
      <c r="N231" s="29">
        <v>132300</v>
      </c>
      <c r="O231" s="29">
        <v>65700</v>
      </c>
      <c r="P231" s="29">
        <v>198000</v>
      </c>
      <c r="Q231" s="29">
        <v>65700</v>
      </c>
      <c r="R231" s="33" t="s">
        <v>1</v>
      </c>
      <c r="S231" s="43" t="s">
        <v>1</v>
      </c>
      <c r="T231" s="42"/>
      <c r="U231" s="42"/>
      <c r="V231" s="42"/>
      <c r="W231" s="29">
        <v>66600</v>
      </c>
      <c r="X231" s="41"/>
      <c r="Y231" s="40"/>
      <c r="Z231" s="39"/>
      <c r="AA231" s="37"/>
      <c r="AB231" s="38"/>
      <c r="AC231" s="37"/>
      <c r="AD231" s="37"/>
      <c r="AE231" s="36"/>
      <c r="AF231" s="35" t="s">
        <v>69</v>
      </c>
      <c r="AG231" s="29">
        <v>22800</v>
      </c>
      <c r="AH231" s="29">
        <v>263700</v>
      </c>
    </row>
    <row r="232" spans="1:34" ht="12.75" customHeight="1" x14ac:dyDescent="0.2">
      <c r="A232" s="20"/>
      <c r="B232" s="32">
        <v>12070010</v>
      </c>
      <c r="C232" s="34" t="s">
        <v>23</v>
      </c>
      <c r="D232" s="34">
        <v>12070010</v>
      </c>
      <c r="E232" s="47" t="s">
        <v>22</v>
      </c>
      <c r="F232" s="46"/>
      <c r="G232" s="45" t="s">
        <v>36</v>
      </c>
      <c r="H232" s="40" t="s">
        <v>66</v>
      </c>
      <c r="I232" s="40" t="s">
        <v>26</v>
      </c>
      <c r="J232" s="44" t="s">
        <v>68</v>
      </c>
      <c r="K232" s="33"/>
      <c r="L232" s="29">
        <v>19900</v>
      </c>
      <c r="M232" s="29">
        <v>19800</v>
      </c>
      <c r="N232" s="29">
        <v>39700</v>
      </c>
      <c r="O232" s="29">
        <v>19800</v>
      </c>
      <c r="P232" s="29">
        <v>59500</v>
      </c>
      <c r="Q232" s="29">
        <v>19800</v>
      </c>
      <c r="R232" s="33" t="s">
        <v>1</v>
      </c>
      <c r="S232" s="43" t="s">
        <v>1</v>
      </c>
      <c r="T232" s="42"/>
      <c r="U232" s="42"/>
      <c r="V232" s="42"/>
      <c r="W232" s="29">
        <v>19900</v>
      </c>
      <c r="X232" s="41"/>
      <c r="Y232" s="40"/>
      <c r="Z232" s="39"/>
      <c r="AA232" s="37"/>
      <c r="AB232" s="38"/>
      <c r="AC232" s="37"/>
      <c r="AD232" s="37"/>
      <c r="AE232" s="36"/>
      <c r="AF232" s="35" t="s">
        <v>67</v>
      </c>
      <c r="AG232" s="29">
        <v>6700</v>
      </c>
      <c r="AH232" s="29">
        <v>79300</v>
      </c>
    </row>
    <row r="233" spans="1:34" ht="12.75" customHeight="1" x14ac:dyDescent="0.2">
      <c r="A233" s="20"/>
      <c r="B233" s="32">
        <v>12070010</v>
      </c>
      <c r="C233" s="34" t="s">
        <v>23</v>
      </c>
      <c r="D233" s="34">
        <v>12070010</v>
      </c>
      <c r="E233" s="47" t="s">
        <v>22</v>
      </c>
      <c r="F233" s="46"/>
      <c r="G233" s="45" t="s">
        <v>36</v>
      </c>
      <c r="H233" s="40" t="s">
        <v>66</v>
      </c>
      <c r="I233" s="40" t="s">
        <v>26</v>
      </c>
      <c r="J233" s="44" t="s">
        <v>25</v>
      </c>
      <c r="K233" s="33"/>
      <c r="L233" s="29">
        <v>35000</v>
      </c>
      <c r="M233" s="29">
        <v>105000</v>
      </c>
      <c r="N233" s="29">
        <v>140000</v>
      </c>
      <c r="O233" s="29">
        <v>140000</v>
      </c>
      <c r="P233" s="29">
        <v>280000</v>
      </c>
      <c r="Q233" s="29">
        <v>35000</v>
      </c>
      <c r="R233" s="33" t="s">
        <v>1</v>
      </c>
      <c r="S233" s="43" t="s">
        <v>1</v>
      </c>
      <c r="T233" s="42"/>
      <c r="U233" s="42"/>
      <c r="V233" s="42"/>
      <c r="W233" s="29">
        <v>35000</v>
      </c>
      <c r="X233" s="41"/>
      <c r="Y233" s="40"/>
      <c r="Z233" s="39"/>
      <c r="AA233" s="37"/>
      <c r="AB233" s="38"/>
      <c r="AC233" s="37"/>
      <c r="AD233" s="37"/>
      <c r="AE233" s="36"/>
      <c r="AF233" s="35" t="s">
        <v>24</v>
      </c>
      <c r="AG233" s="29">
        <v>0</v>
      </c>
      <c r="AH233" s="29">
        <v>315000</v>
      </c>
    </row>
    <row r="234" spans="1:34" ht="12.75" customHeight="1" x14ac:dyDescent="0.2">
      <c r="A234" s="20"/>
      <c r="B234" s="32">
        <v>12070010</v>
      </c>
      <c r="C234" s="34" t="s">
        <v>23</v>
      </c>
      <c r="D234" s="34">
        <v>12070010</v>
      </c>
      <c r="E234" s="47" t="s">
        <v>22</v>
      </c>
      <c r="F234" s="46"/>
      <c r="G234" s="45" t="s">
        <v>36</v>
      </c>
      <c r="H234" s="40" t="s">
        <v>65</v>
      </c>
      <c r="I234" s="40" t="s">
        <v>19</v>
      </c>
      <c r="J234" s="44" t="s">
        <v>6</v>
      </c>
      <c r="K234" s="33"/>
      <c r="L234" s="29">
        <v>620000</v>
      </c>
      <c r="M234" s="29">
        <v>1020000</v>
      </c>
      <c r="N234" s="29">
        <v>1640000</v>
      </c>
      <c r="O234" s="29">
        <v>797000</v>
      </c>
      <c r="P234" s="29">
        <v>2437000</v>
      </c>
      <c r="Q234" s="29">
        <v>935900</v>
      </c>
      <c r="R234" s="33" t="s">
        <v>1</v>
      </c>
      <c r="S234" s="43" t="s">
        <v>1</v>
      </c>
      <c r="T234" s="42"/>
      <c r="U234" s="42"/>
      <c r="V234" s="42"/>
      <c r="W234" s="29">
        <v>620000</v>
      </c>
      <c r="X234" s="41"/>
      <c r="Y234" s="40"/>
      <c r="Z234" s="39"/>
      <c r="AA234" s="37"/>
      <c r="AB234" s="38"/>
      <c r="AC234" s="37"/>
      <c r="AD234" s="37"/>
      <c r="AE234" s="36"/>
      <c r="AF234" s="35" t="s">
        <v>5</v>
      </c>
      <c r="AG234" s="29">
        <v>0</v>
      </c>
      <c r="AH234" s="29">
        <v>3372900</v>
      </c>
    </row>
    <row r="235" spans="1:34" ht="12.75" customHeight="1" x14ac:dyDescent="0.2">
      <c r="A235" s="20"/>
      <c r="B235" s="32">
        <v>12070010</v>
      </c>
      <c r="C235" s="34" t="s">
        <v>23</v>
      </c>
      <c r="D235" s="34">
        <v>12070010</v>
      </c>
      <c r="E235" s="47" t="s">
        <v>22</v>
      </c>
      <c r="F235" s="46"/>
      <c r="G235" s="45" t="s">
        <v>36</v>
      </c>
      <c r="H235" s="40" t="s">
        <v>64</v>
      </c>
      <c r="I235" s="40" t="s">
        <v>46</v>
      </c>
      <c r="J235" s="44" t="s">
        <v>48</v>
      </c>
      <c r="K235" s="33"/>
      <c r="L235" s="29">
        <v>36000</v>
      </c>
      <c r="M235" s="29">
        <v>36000</v>
      </c>
      <c r="N235" s="29">
        <v>72000</v>
      </c>
      <c r="O235" s="29">
        <v>36000</v>
      </c>
      <c r="P235" s="29">
        <v>108000</v>
      </c>
      <c r="Q235" s="29">
        <v>35900</v>
      </c>
      <c r="R235" s="33" t="s">
        <v>1</v>
      </c>
      <c r="S235" s="43" t="s">
        <v>1</v>
      </c>
      <c r="T235" s="42"/>
      <c r="U235" s="42"/>
      <c r="V235" s="42"/>
      <c r="W235" s="29">
        <v>36000</v>
      </c>
      <c r="X235" s="41"/>
      <c r="Y235" s="40"/>
      <c r="Z235" s="39"/>
      <c r="AA235" s="37"/>
      <c r="AB235" s="38"/>
      <c r="AC235" s="37"/>
      <c r="AD235" s="37"/>
      <c r="AE235" s="36"/>
      <c r="AF235" s="35" t="s">
        <v>47</v>
      </c>
      <c r="AG235" s="29">
        <v>12000</v>
      </c>
      <c r="AH235" s="29">
        <v>143900</v>
      </c>
    </row>
    <row r="236" spans="1:34" ht="12.75" customHeight="1" x14ac:dyDescent="0.2">
      <c r="A236" s="20"/>
      <c r="B236" s="32">
        <v>12070010</v>
      </c>
      <c r="C236" s="34" t="s">
        <v>23</v>
      </c>
      <c r="D236" s="34">
        <v>12070010</v>
      </c>
      <c r="E236" s="47" t="s">
        <v>22</v>
      </c>
      <c r="F236" s="46"/>
      <c r="G236" s="45" t="s">
        <v>36</v>
      </c>
      <c r="H236" s="40" t="s">
        <v>40</v>
      </c>
      <c r="I236" s="40" t="s">
        <v>63</v>
      </c>
      <c r="J236" s="44" t="s">
        <v>6</v>
      </c>
      <c r="K236" s="33"/>
      <c r="L236" s="29">
        <v>40000</v>
      </c>
      <c r="M236" s="29">
        <v>54000</v>
      </c>
      <c r="N236" s="29">
        <v>94000</v>
      </c>
      <c r="O236" s="29">
        <v>54000</v>
      </c>
      <c r="P236" s="29">
        <v>148000</v>
      </c>
      <c r="Q236" s="29">
        <v>65000</v>
      </c>
      <c r="R236" s="33" t="s">
        <v>1</v>
      </c>
      <c r="S236" s="43" t="s">
        <v>1</v>
      </c>
      <c r="T236" s="42"/>
      <c r="U236" s="42"/>
      <c r="V236" s="42"/>
      <c r="W236" s="29">
        <v>40000</v>
      </c>
      <c r="X236" s="41"/>
      <c r="Y236" s="40"/>
      <c r="Z236" s="39"/>
      <c r="AA236" s="37"/>
      <c r="AB236" s="38"/>
      <c r="AC236" s="37"/>
      <c r="AD236" s="37"/>
      <c r="AE236" s="36"/>
      <c r="AF236" s="35" t="s">
        <v>5</v>
      </c>
      <c r="AG236" s="29">
        <v>4000</v>
      </c>
      <c r="AH236" s="29">
        <v>213000</v>
      </c>
    </row>
    <row r="237" spans="1:34" ht="12.75" customHeight="1" x14ac:dyDescent="0.2">
      <c r="A237" s="20"/>
      <c r="B237" s="32">
        <v>12070010</v>
      </c>
      <c r="C237" s="34" t="s">
        <v>23</v>
      </c>
      <c r="D237" s="34">
        <v>12070010</v>
      </c>
      <c r="E237" s="47" t="s">
        <v>22</v>
      </c>
      <c r="F237" s="46"/>
      <c r="G237" s="45" t="s">
        <v>36</v>
      </c>
      <c r="H237" s="40" t="s">
        <v>40</v>
      </c>
      <c r="I237" s="40" t="s">
        <v>58</v>
      </c>
      <c r="J237" s="44" t="s">
        <v>62</v>
      </c>
      <c r="K237" s="33"/>
      <c r="L237" s="29">
        <v>19500</v>
      </c>
      <c r="M237" s="29">
        <v>17000</v>
      </c>
      <c r="N237" s="29">
        <v>36500</v>
      </c>
      <c r="O237" s="29">
        <v>8500</v>
      </c>
      <c r="P237" s="29">
        <v>45000</v>
      </c>
      <c r="Q237" s="29">
        <v>16800</v>
      </c>
      <c r="R237" s="33" t="s">
        <v>1</v>
      </c>
      <c r="S237" s="43" t="s">
        <v>1</v>
      </c>
      <c r="T237" s="42"/>
      <c r="U237" s="42"/>
      <c r="V237" s="42"/>
      <c r="W237" s="29">
        <v>19500</v>
      </c>
      <c r="X237" s="41"/>
      <c r="Y237" s="40"/>
      <c r="Z237" s="39"/>
      <c r="AA237" s="37"/>
      <c r="AB237" s="38"/>
      <c r="AC237" s="37"/>
      <c r="AD237" s="37"/>
      <c r="AE237" s="36"/>
      <c r="AF237" s="35" t="s">
        <v>61</v>
      </c>
      <c r="AG237" s="29">
        <v>6500</v>
      </c>
      <c r="AH237" s="29">
        <v>61800</v>
      </c>
    </row>
    <row r="238" spans="1:34" ht="12.75" customHeight="1" x14ac:dyDescent="0.2">
      <c r="A238" s="20"/>
      <c r="B238" s="32">
        <v>12070010</v>
      </c>
      <c r="C238" s="34" t="s">
        <v>23</v>
      </c>
      <c r="D238" s="34">
        <v>12070010</v>
      </c>
      <c r="E238" s="47" t="s">
        <v>22</v>
      </c>
      <c r="F238" s="46"/>
      <c r="G238" s="45" t="s">
        <v>36</v>
      </c>
      <c r="H238" s="40" t="s">
        <v>40</v>
      </c>
      <c r="I238" s="40" t="s">
        <v>58</v>
      </c>
      <c r="J238" s="44" t="s">
        <v>60</v>
      </c>
      <c r="K238" s="33"/>
      <c r="L238" s="29">
        <v>19500</v>
      </c>
      <c r="M238" s="29">
        <v>16500</v>
      </c>
      <c r="N238" s="29">
        <v>36000</v>
      </c>
      <c r="O238" s="29">
        <v>14000</v>
      </c>
      <c r="P238" s="29">
        <v>50000</v>
      </c>
      <c r="Q238" s="29">
        <v>18000</v>
      </c>
      <c r="R238" s="33" t="s">
        <v>1</v>
      </c>
      <c r="S238" s="43" t="s">
        <v>1</v>
      </c>
      <c r="T238" s="42"/>
      <c r="U238" s="42"/>
      <c r="V238" s="42"/>
      <c r="W238" s="29">
        <v>19500</v>
      </c>
      <c r="X238" s="41"/>
      <c r="Y238" s="40"/>
      <c r="Z238" s="39"/>
      <c r="AA238" s="37"/>
      <c r="AB238" s="38"/>
      <c r="AC238" s="37"/>
      <c r="AD238" s="37"/>
      <c r="AE238" s="36"/>
      <c r="AF238" s="35" t="s">
        <v>59</v>
      </c>
      <c r="AG238" s="29">
        <v>6500</v>
      </c>
      <c r="AH238" s="29">
        <v>68000</v>
      </c>
    </row>
    <row r="239" spans="1:34" ht="12.75" customHeight="1" x14ac:dyDescent="0.2">
      <c r="A239" s="20"/>
      <c r="B239" s="32">
        <v>12070010</v>
      </c>
      <c r="C239" s="34" t="s">
        <v>23</v>
      </c>
      <c r="D239" s="34">
        <v>12070010</v>
      </c>
      <c r="E239" s="47" t="s">
        <v>22</v>
      </c>
      <c r="F239" s="46"/>
      <c r="G239" s="45" t="s">
        <v>36</v>
      </c>
      <c r="H239" s="40" t="s">
        <v>40</v>
      </c>
      <c r="I239" s="40" t="s">
        <v>58</v>
      </c>
      <c r="J239" s="44" t="s">
        <v>57</v>
      </c>
      <c r="K239" s="33"/>
      <c r="L239" s="29">
        <v>2800</v>
      </c>
      <c r="M239" s="29">
        <v>3000</v>
      </c>
      <c r="N239" s="29">
        <v>5800</v>
      </c>
      <c r="O239" s="29">
        <v>3000</v>
      </c>
      <c r="P239" s="29">
        <v>8800</v>
      </c>
      <c r="Q239" s="29">
        <v>3000</v>
      </c>
      <c r="R239" s="33" t="s">
        <v>1</v>
      </c>
      <c r="S239" s="43" t="s">
        <v>1</v>
      </c>
      <c r="T239" s="42"/>
      <c r="U239" s="42"/>
      <c r="V239" s="42"/>
      <c r="W239" s="29">
        <v>2800</v>
      </c>
      <c r="X239" s="41"/>
      <c r="Y239" s="40"/>
      <c r="Z239" s="39"/>
      <c r="AA239" s="37"/>
      <c r="AB239" s="38"/>
      <c r="AC239" s="37"/>
      <c r="AD239" s="37"/>
      <c r="AE239" s="36"/>
      <c r="AF239" s="35" t="s">
        <v>56</v>
      </c>
      <c r="AG239" s="29">
        <v>800</v>
      </c>
      <c r="AH239" s="29">
        <v>11800</v>
      </c>
    </row>
    <row r="240" spans="1:34" ht="12.75" customHeight="1" x14ac:dyDescent="0.2">
      <c r="A240" s="20"/>
      <c r="B240" s="32">
        <v>12070010</v>
      </c>
      <c r="C240" s="34" t="s">
        <v>23</v>
      </c>
      <c r="D240" s="34">
        <v>12070010</v>
      </c>
      <c r="E240" s="47" t="s">
        <v>22</v>
      </c>
      <c r="F240" s="46"/>
      <c r="G240" s="45" t="s">
        <v>36</v>
      </c>
      <c r="H240" s="40" t="s">
        <v>40</v>
      </c>
      <c r="I240" s="40" t="s">
        <v>55</v>
      </c>
      <c r="J240" s="44" t="s">
        <v>52</v>
      </c>
      <c r="K240" s="33"/>
      <c r="L240" s="29">
        <v>65000</v>
      </c>
      <c r="M240" s="29">
        <v>65000</v>
      </c>
      <c r="N240" s="29">
        <v>130000</v>
      </c>
      <c r="O240" s="29">
        <v>65000</v>
      </c>
      <c r="P240" s="29">
        <v>195000</v>
      </c>
      <c r="Q240" s="29">
        <v>65000</v>
      </c>
      <c r="R240" s="33" t="s">
        <v>1</v>
      </c>
      <c r="S240" s="43" t="s">
        <v>1</v>
      </c>
      <c r="T240" s="42"/>
      <c r="U240" s="42"/>
      <c r="V240" s="42"/>
      <c r="W240" s="29">
        <v>65000</v>
      </c>
      <c r="X240" s="41"/>
      <c r="Y240" s="40"/>
      <c r="Z240" s="39"/>
      <c r="AA240" s="37"/>
      <c r="AB240" s="38"/>
      <c r="AC240" s="37"/>
      <c r="AD240" s="37"/>
      <c r="AE240" s="36"/>
      <c r="AF240" s="35" t="s">
        <v>51</v>
      </c>
      <c r="AG240" s="29">
        <v>21700</v>
      </c>
      <c r="AH240" s="29">
        <v>260000</v>
      </c>
    </row>
    <row r="241" spans="1:34" ht="12.75" customHeight="1" x14ac:dyDescent="0.2">
      <c r="A241" s="20"/>
      <c r="B241" s="32">
        <v>12070010</v>
      </c>
      <c r="C241" s="34" t="s">
        <v>23</v>
      </c>
      <c r="D241" s="34">
        <v>12070010</v>
      </c>
      <c r="E241" s="47" t="s">
        <v>22</v>
      </c>
      <c r="F241" s="46"/>
      <c r="G241" s="45" t="s">
        <v>36</v>
      </c>
      <c r="H241" s="40" t="s">
        <v>40</v>
      </c>
      <c r="I241" s="40" t="s">
        <v>55</v>
      </c>
      <c r="J241" s="44" t="s">
        <v>54</v>
      </c>
      <c r="K241" s="33"/>
      <c r="L241" s="29">
        <v>18600</v>
      </c>
      <c r="M241" s="29">
        <v>26400</v>
      </c>
      <c r="N241" s="29">
        <v>45000</v>
      </c>
      <c r="O241" s="29">
        <v>23400</v>
      </c>
      <c r="P241" s="29">
        <v>68400</v>
      </c>
      <c r="Q241" s="29">
        <v>34300</v>
      </c>
      <c r="R241" s="33" t="s">
        <v>1</v>
      </c>
      <c r="S241" s="43" t="s">
        <v>1</v>
      </c>
      <c r="T241" s="42"/>
      <c r="U241" s="42"/>
      <c r="V241" s="42"/>
      <c r="W241" s="29">
        <v>18600</v>
      </c>
      <c r="X241" s="41"/>
      <c r="Y241" s="40"/>
      <c r="Z241" s="39"/>
      <c r="AA241" s="37"/>
      <c r="AB241" s="38"/>
      <c r="AC241" s="37"/>
      <c r="AD241" s="37"/>
      <c r="AE241" s="36"/>
      <c r="AF241" s="35" t="s">
        <v>53</v>
      </c>
      <c r="AG241" s="29">
        <v>0</v>
      </c>
      <c r="AH241" s="29">
        <v>102700</v>
      </c>
    </row>
    <row r="242" spans="1:34" ht="12.75" customHeight="1" x14ac:dyDescent="0.2">
      <c r="A242" s="20"/>
      <c r="B242" s="32">
        <v>12070010</v>
      </c>
      <c r="C242" s="34" t="s">
        <v>23</v>
      </c>
      <c r="D242" s="34">
        <v>12070010</v>
      </c>
      <c r="E242" s="47" t="s">
        <v>22</v>
      </c>
      <c r="F242" s="46"/>
      <c r="G242" s="45" t="s">
        <v>36</v>
      </c>
      <c r="H242" s="40" t="s">
        <v>40</v>
      </c>
      <c r="I242" s="40" t="s">
        <v>46</v>
      </c>
      <c r="J242" s="44" t="s">
        <v>52</v>
      </c>
      <c r="K242" s="33"/>
      <c r="L242" s="29">
        <v>30700</v>
      </c>
      <c r="M242" s="29">
        <v>30700</v>
      </c>
      <c r="N242" s="29">
        <v>61400</v>
      </c>
      <c r="O242" s="29">
        <v>38300</v>
      </c>
      <c r="P242" s="29">
        <v>99700</v>
      </c>
      <c r="Q242" s="29">
        <v>38300</v>
      </c>
      <c r="R242" s="33" t="s">
        <v>1</v>
      </c>
      <c r="S242" s="43" t="s">
        <v>1</v>
      </c>
      <c r="T242" s="42"/>
      <c r="U242" s="42"/>
      <c r="V242" s="42"/>
      <c r="W242" s="29">
        <v>30700</v>
      </c>
      <c r="X242" s="41"/>
      <c r="Y242" s="40"/>
      <c r="Z242" s="39"/>
      <c r="AA242" s="37"/>
      <c r="AB242" s="38"/>
      <c r="AC242" s="37"/>
      <c r="AD242" s="37"/>
      <c r="AE242" s="36"/>
      <c r="AF242" s="35" t="s">
        <v>51</v>
      </c>
      <c r="AG242" s="29">
        <v>7700</v>
      </c>
      <c r="AH242" s="29">
        <v>138000</v>
      </c>
    </row>
    <row r="243" spans="1:34" ht="12.75" customHeight="1" x14ac:dyDescent="0.2">
      <c r="A243" s="20"/>
      <c r="B243" s="32">
        <v>12070010</v>
      </c>
      <c r="C243" s="34" t="s">
        <v>23</v>
      </c>
      <c r="D243" s="34">
        <v>12070010</v>
      </c>
      <c r="E243" s="47" t="s">
        <v>22</v>
      </c>
      <c r="F243" s="46"/>
      <c r="G243" s="45" t="s">
        <v>36</v>
      </c>
      <c r="H243" s="40" t="s">
        <v>40</v>
      </c>
      <c r="I243" s="40" t="s">
        <v>46</v>
      </c>
      <c r="J243" s="44" t="s">
        <v>50</v>
      </c>
      <c r="K243" s="33"/>
      <c r="L243" s="29">
        <v>0</v>
      </c>
      <c r="M243" s="29">
        <v>800</v>
      </c>
      <c r="N243" s="29">
        <v>800</v>
      </c>
      <c r="O243" s="29">
        <v>0</v>
      </c>
      <c r="P243" s="29">
        <v>800</v>
      </c>
      <c r="Q243" s="29">
        <v>900</v>
      </c>
      <c r="R243" s="33" t="s">
        <v>1</v>
      </c>
      <c r="S243" s="43" t="s">
        <v>1</v>
      </c>
      <c r="T243" s="42"/>
      <c r="U243" s="42"/>
      <c r="V243" s="42"/>
      <c r="W243" s="29">
        <v>0</v>
      </c>
      <c r="X243" s="41"/>
      <c r="Y243" s="40"/>
      <c r="Z243" s="39"/>
      <c r="AA243" s="37"/>
      <c r="AB243" s="38"/>
      <c r="AC243" s="37"/>
      <c r="AD243" s="37"/>
      <c r="AE243" s="36"/>
      <c r="AF243" s="35" t="s">
        <v>49</v>
      </c>
      <c r="AG243" s="29">
        <v>0</v>
      </c>
      <c r="AH243" s="29">
        <v>1700</v>
      </c>
    </row>
    <row r="244" spans="1:34" ht="12.75" customHeight="1" x14ac:dyDescent="0.2">
      <c r="A244" s="20"/>
      <c r="B244" s="32">
        <v>12070010</v>
      </c>
      <c r="C244" s="34" t="s">
        <v>23</v>
      </c>
      <c r="D244" s="34">
        <v>12070010</v>
      </c>
      <c r="E244" s="47" t="s">
        <v>22</v>
      </c>
      <c r="F244" s="46"/>
      <c r="G244" s="45" t="s">
        <v>36</v>
      </c>
      <c r="H244" s="40" t="s">
        <v>40</v>
      </c>
      <c r="I244" s="40" t="s">
        <v>46</v>
      </c>
      <c r="J244" s="44" t="s">
        <v>48</v>
      </c>
      <c r="K244" s="33"/>
      <c r="L244" s="29">
        <v>146900</v>
      </c>
      <c r="M244" s="29">
        <v>199300</v>
      </c>
      <c r="N244" s="29">
        <v>346200</v>
      </c>
      <c r="O244" s="29">
        <v>199300</v>
      </c>
      <c r="P244" s="29">
        <v>545500</v>
      </c>
      <c r="Q244" s="29">
        <v>251900</v>
      </c>
      <c r="R244" s="33" t="s">
        <v>1</v>
      </c>
      <c r="S244" s="43" t="s">
        <v>1</v>
      </c>
      <c r="T244" s="42"/>
      <c r="U244" s="42"/>
      <c r="V244" s="42"/>
      <c r="W244" s="29">
        <v>146900</v>
      </c>
      <c r="X244" s="41"/>
      <c r="Y244" s="40"/>
      <c r="Z244" s="39"/>
      <c r="AA244" s="37"/>
      <c r="AB244" s="38"/>
      <c r="AC244" s="37"/>
      <c r="AD244" s="37"/>
      <c r="AE244" s="36"/>
      <c r="AF244" s="35" t="s">
        <v>47</v>
      </c>
      <c r="AG244" s="29">
        <v>5700</v>
      </c>
      <c r="AH244" s="29">
        <v>797400</v>
      </c>
    </row>
    <row r="245" spans="1:34" ht="12.75" customHeight="1" x14ac:dyDescent="0.2">
      <c r="A245" s="20"/>
      <c r="B245" s="32">
        <v>12070010</v>
      </c>
      <c r="C245" s="34" t="s">
        <v>23</v>
      </c>
      <c r="D245" s="34">
        <v>12070010</v>
      </c>
      <c r="E245" s="47" t="s">
        <v>22</v>
      </c>
      <c r="F245" s="46"/>
      <c r="G245" s="45" t="s">
        <v>36</v>
      </c>
      <c r="H245" s="40" t="s">
        <v>40</v>
      </c>
      <c r="I245" s="40" t="s">
        <v>46</v>
      </c>
      <c r="J245" s="44" t="s">
        <v>45</v>
      </c>
      <c r="K245" s="33"/>
      <c r="L245" s="29">
        <v>0</v>
      </c>
      <c r="M245" s="29">
        <v>34900</v>
      </c>
      <c r="N245" s="29">
        <v>34900</v>
      </c>
      <c r="O245" s="29">
        <v>0</v>
      </c>
      <c r="P245" s="29">
        <v>34900</v>
      </c>
      <c r="Q245" s="29">
        <v>0</v>
      </c>
      <c r="R245" s="33" t="s">
        <v>1</v>
      </c>
      <c r="S245" s="43" t="s">
        <v>1</v>
      </c>
      <c r="T245" s="42"/>
      <c r="U245" s="42"/>
      <c r="V245" s="42"/>
      <c r="W245" s="29">
        <v>0</v>
      </c>
      <c r="X245" s="41"/>
      <c r="Y245" s="40"/>
      <c r="Z245" s="39"/>
      <c r="AA245" s="37"/>
      <c r="AB245" s="38"/>
      <c r="AC245" s="37"/>
      <c r="AD245" s="37"/>
      <c r="AE245" s="36"/>
      <c r="AF245" s="35" t="s">
        <v>44</v>
      </c>
      <c r="AG245" s="29">
        <v>0</v>
      </c>
      <c r="AH245" s="29">
        <v>34900</v>
      </c>
    </row>
    <row r="246" spans="1:34" ht="12.75" customHeight="1" x14ac:dyDescent="0.2">
      <c r="A246" s="20"/>
      <c r="B246" s="32">
        <v>12070010</v>
      </c>
      <c r="C246" s="34" t="s">
        <v>23</v>
      </c>
      <c r="D246" s="34">
        <v>12070010</v>
      </c>
      <c r="E246" s="47" t="s">
        <v>22</v>
      </c>
      <c r="F246" s="46"/>
      <c r="G246" s="45" t="s">
        <v>36</v>
      </c>
      <c r="H246" s="40" t="s">
        <v>40</v>
      </c>
      <c r="I246" s="40" t="s">
        <v>34</v>
      </c>
      <c r="J246" s="44" t="s">
        <v>33</v>
      </c>
      <c r="K246" s="33"/>
      <c r="L246" s="29">
        <v>6900</v>
      </c>
      <c r="M246" s="29">
        <v>65500</v>
      </c>
      <c r="N246" s="29">
        <v>72400</v>
      </c>
      <c r="O246" s="29">
        <v>6900</v>
      </c>
      <c r="P246" s="29">
        <v>79300</v>
      </c>
      <c r="Q246" s="29">
        <v>6900</v>
      </c>
      <c r="R246" s="33" t="s">
        <v>1</v>
      </c>
      <c r="S246" s="43" t="s">
        <v>1</v>
      </c>
      <c r="T246" s="42"/>
      <c r="U246" s="42"/>
      <c r="V246" s="42"/>
      <c r="W246" s="29">
        <v>6900</v>
      </c>
      <c r="X246" s="41"/>
      <c r="Y246" s="40"/>
      <c r="Z246" s="39"/>
      <c r="AA246" s="37"/>
      <c r="AB246" s="38"/>
      <c r="AC246" s="37"/>
      <c r="AD246" s="37"/>
      <c r="AE246" s="36"/>
      <c r="AF246" s="35" t="s">
        <v>32</v>
      </c>
      <c r="AG246" s="29">
        <v>2300</v>
      </c>
      <c r="AH246" s="29">
        <v>86200</v>
      </c>
    </row>
    <row r="247" spans="1:34" ht="12.75" customHeight="1" x14ac:dyDescent="0.2">
      <c r="A247" s="20"/>
      <c r="B247" s="32">
        <v>12070010</v>
      </c>
      <c r="C247" s="34" t="s">
        <v>23</v>
      </c>
      <c r="D247" s="34">
        <v>12070010</v>
      </c>
      <c r="E247" s="47" t="s">
        <v>22</v>
      </c>
      <c r="F247" s="46"/>
      <c r="G247" s="45" t="s">
        <v>36</v>
      </c>
      <c r="H247" s="40" t="s">
        <v>40</v>
      </c>
      <c r="I247" s="40" t="s">
        <v>43</v>
      </c>
      <c r="J247" s="44" t="s">
        <v>42</v>
      </c>
      <c r="K247" s="33"/>
      <c r="L247" s="29">
        <v>65100</v>
      </c>
      <c r="M247" s="29">
        <v>0</v>
      </c>
      <c r="N247" s="29">
        <v>65100</v>
      </c>
      <c r="O247" s="29">
        <v>0</v>
      </c>
      <c r="P247" s="29">
        <v>65100</v>
      </c>
      <c r="Q247" s="29">
        <v>0</v>
      </c>
      <c r="R247" s="33" t="s">
        <v>1</v>
      </c>
      <c r="S247" s="43" t="s">
        <v>1</v>
      </c>
      <c r="T247" s="42"/>
      <c r="U247" s="42"/>
      <c r="V247" s="42"/>
      <c r="W247" s="29">
        <v>65100</v>
      </c>
      <c r="X247" s="41"/>
      <c r="Y247" s="40"/>
      <c r="Z247" s="39"/>
      <c r="AA247" s="37"/>
      <c r="AB247" s="38"/>
      <c r="AC247" s="37"/>
      <c r="AD247" s="37"/>
      <c r="AE247" s="36"/>
      <c r="AF247" s="35" t="s">
        <v>41</v>
      </c>
      <c r="AG247" s="29">
        <v>0</v>
      </c>
      <c r="AH247" s="29">
        <v>65100</v>
      </c>
    </row>
    <row r="248" spans="1:34" ht="12.75" customHeight="1" x14ac:dyDescent="0.2">
      <c r="A248" s="20"/>
      <c r="B248" s="32">
        <v>12070010</v>
      </c>
      <c r="C248" s="34" t="s">
        <v>23</v>
      </c>
      <c r="D248" s="34">
        <v>12070010</v>
      </c>
      <c r="E248" s="47" t="s">
        <v>22</v>
      </c>
      <c r="F248" s="46"/>
      <c r="G248" s="45" t="s">
        <v>36</v>
      </c>
      <c r="H248" s="40" t="s">
        <v>40</v>
      </c>
      <c r="I248" s="40" t="s">
        <v>39</v>
      </c>
      <c r="J248" s="44" t="s">
        <v>38</v>
      </c>
      <c r="K248" s="33"/>
      <c r="L248" s="29">
        <v>128700</v>
      </c>
      <c r="M248" s="29">
        <v>86500</v>
      </c>
      <c r="N248" s="29">
        <v>215200</v>
      </c>
      <c r="O248" s="29">
        <v>35600</v>
      </c>
      <c r="P248" s="29">
        <v>250800</v>
      </c>
      <c r="Q248" s="29">
        <v>26700</v>
      </c>
      <c r="R248" s="33" t="s">
        <v>1</v>
      </c>
      <c r="S248" s="43" t="s">
        <v>1</v>
      </c>
      <c r="T248" s="42"/>
      <c r="U248" s="42"/>
      <c r="V248" s="42"/>
      <c r="W248" s="29">
        <v>128700</v>
      </c>
      <c r="X248" s="41"/>
      <c r="Y248" s="40"/>
      <c r="Z248" s="39"/>
      <c r="AA248" s="37"/>
      <c r="AB248" s="38"/>
      <c r="AC248" s="37"/>
      <c r="AD248" s="37"/>
      <c r="AE248" s="36"/>
      <c r="AF248" s="35" t="s">
        <v>37</v>
      </c>
      <c r="AG248" s="29">
        <v>0</v>
      </c>
      <c r="AH248" s="29">
        <v>277500</v>
      </c>
    </row>
    <row r="249" spans="1:34" ht="12.75" customHeight="1" x14ac:dyDescent="0.2">
      <c r="A249" s="20"/>
      <c r="B249" s="32">
        <v>12070010</v>
      </c>
      <c r="C249" s="34" t="s">
        <v>23</v>
      </c>
      <c r="D249" s="34">
        <v>12070010</v>
      </c>
      <c r="E249" s="47" t="s">
        <v>22</v>
      </c>
      <c r="F249" s="46"/>
      <c r="G249" s="45" t="s">
        <v>36</v>
      </c>
      <c r="H249" s="40" t="s">
        <v>35</v>
      </c>
      <c r="I249" s="40" t="s">
        <v>34</v>
      </c>
      <c r="J249" s="44" t="s">
        <v>33</v>
      </c>
      <c r="K249" s="33"/>
      <c r="L249" s="29">
        <v>60100</v>
      </c>
      <c r="M249" s="29">
        <v>60700</v>
      </c>
      <c r="N249" s="29">
        <v>120800</v>
      </c>
      <c r="O249" s="29">
        <v>60600</v>
      </c>
      <c r="P249" s="29">
        <v>181400</v>
      </c>
      <c r="Q249" s="29">
        <v>60300</v>
      </c>
      <c r="R249" s="33" t="s">
        <v>1</v>
      </c>
      <c r="S249" s="43" t="s">
        <v>1</v>
      </c>
      <c r="T249" s="42"/>
      <c r="U249" s="42"/>
      <c r="V249" s="42"/>
      <c r="W249" s="29">
        <v>60100</v>
      </c>
      <c r="X249" s="41"/>
      <c r="Y249" s="40"/>
      <c r="Z249" s="39"/>
      <c r="AA249" s="37"/>
      <c r="AB249" s="38"/>
      <c r="AC249" s="37"/>
      <c r="AD249" s="37"/>
      <c r="AE249" s="36"/>
      <c r="AF249" s="35" t="s">
        <v>32</v>
      </c>
      <c r="AG249" s="29">
        <v>60100</v>
      </c>
      <c r="AH249" s="29">
        <v>241700</v>
      </c>
    </row>
    <row r="250" spans="1:34" ht="12.75" customHeight="1" x14ac:dyDescent="0.2">
      <c r="A250" s="20"/>
      <c r="B250" s="32">
        <v>12070010</v>
      </c>
      <c r="C250" s="34" t="s">
        <v>23</v>
      </c>
      <c r="D250" s="34">
        <v>12070010</v>
      </c>
      <c r="E250" s="47" t="s">
        <v>22</v>
      </c>
      <c r="F250" s="46"/>
      <c r="G250" s="45" t="s">
        <v>31</v>
      </c>
      <c r="H250" s="40" t="s">
        <v>29</v>
      </c>
      <c r="I250" s="40" t="s">
        <v>28</v>
      </c>
      <c r="J250" s="44" t="s">
        <v>6</v>
      </c>
      <c r="K250" s="33"/>
      <c r="L250" s="29">
        <v>406300</v>
      </c>
      <c r="M250" s="29">
        <v>844700</v>
      </c>
      <c r="N250" s="29">
        <v>1251000</v>
      </c>
      <c r="O250" s="29">
        <v>333600</v>
      </c>
      <c r="P250" s="29">
        <v>1584600</v>
      </c>
      <c r="Q250" s="29">
        <v>584600</v>
      </c>
      <c r="R250" s="33" t="s">
        <v>1</v>
      </c>
      <c r="S250" s="43" t="s">
        <v>1</v>
      </c>
      <c r="T250" s="42"/>
      <c r="U250" s="42"/>
      <c r="V250" s="42"/>
      <c r="W250" s="29">
        <v>406300</v>
      </c>
      <c r="X250" s="41"/>
      <c r="Y250" s="40"/>
      <c r="Z250" s="39"/>
      <c r="AA250" s="37"/>
      <c r="AB250" s="38"/>
      <c r="AC250" s="37"/>
      <c r="AD250" s="37"/>
      <c r="AE250" s="36"/>
      <c r="AF250" s="35" t="s">
        <v>5</v>
      </c>
      <c r="AG250" s="29">
        <v>72500</v>
      </c>
      <c r="AH250" s="29">
        <v>2169200</v>
      </c>
    </row>
    <row r="251" spans="1:34" ht="12.75" customHeight="1" x14ac:dyDescent="0.2">
      <c r="A251" s="20"/>
      <c r="B251" s="32">
        <v>12070010</v>
      </c>
      <c r="C251" s="34" t="s">
        <v>23</v>
      </c>
      <c r="D251" s="34">
        <v>12070010</v>
      </c>
      <c r="E251" s="47" t="s">
        <v>22</v>
      </c>
      <c r="F251" s="46"/>
      <c r="G251" s="45" t="s">
        <v>31</v>
      </c>
      <c r="H251" s="40" t="s">
        <v>27</v>
      </c>
      <c r="I251" s="40" t="s">
        <v>26</v>
      </c>
      <c r="J251" s="44" t="s">
        <v>25</v>
      </c>
      <c r="K251" s="33"/>
      <c r="L251" s="29">
        <v>0</v>
      </c>
      <c r="M251" s="29">
        <v>0</v>
      </c>
      <c r="N251" s="29">
        <v>0</v>
      </c>
      <c r="O251" s="29">
        <v>0</v>
      </c>
      <c r="P251" s="29">
        <v>0</v>
      </c>
      <c r="Q251" s="29">
        <v>0</v>
      </c>
      <c r="R251" s="33" t="s">
        <v>1</v>
      </c>
      <c r="S251" s="43" t="s">
        <v>1</v>
      </c>
      <c r="T251" s="42"/>
      <c r="U251" s="42"/>
      <c r="V251" s="42"/>
      <c r="W251" s="29">
        <v>0</v>
      </c>
      <c r="X251" s="41"/>
      <c r="Y251" s="40"/>
      <c r="Z251" s="39"/>
      <c r="AA251" s="37"/>
      <c r="AB251" s="38"/>
      <c r="AC251" s="37"/>
      <c r="AD251" s="37"/>
      <c r="AE251" s="36"/>
      <c r="AF251" s="35" t="s">
        <v>24</v>
      </c>
      <c r="AG251" s="29">
        <v>0</v>
      </c>
      <c r="AH251" s="29">
        <v>0</v>
      </c>
    </row>
    <row r="252" spans="1:34" ht="12.75" customHeight="1" x14ac:dyDescent="0.2">
      <c r="A252" s="20"/>
      <c r="B252" s="32">
        <v>12070010</v>
      </c>
      <c r="C252" s="34" t="s">
        <v>23</v>
      </c>
      <c r="D252" s="34">
        <v>12070010</v>
      </c>
      <c r="E252" s="47" t="s">
        <v>22</v>
      </c>
      <c r="F252" s="46"/>
      <c r="G252" s="45" t="s">
        <v>31</v>
      </c>
      <c r="H252" s="40" t="s">
        <v>20</v>
      </c>
      <c r="I252" s="40" t="s">
        <v>19</v>
      </c>
      <c r="J252" s="44" t="s">
        <v>6</v>
      </c>
      <c r="K252" s="33"/>
      <c r="L252" s="29">
        <v>100800</v>
      </c>
      <c r="M252" s="29">
        <v>151200</v>
      </c>
      <c r="N252" s="29">
        <v>252000</v>
      </c>
      <c r="O252" s="29">
        <v>118700</v>
      </c>
      <c r="P252" s="29">
        <v>370700</v>
      </c>
      <c r="Q252" s="29">
        <v>88200</v>
      </c>
      <c r="R252" s="33" t="s">
        <v>1</v>
      </c>
      <c r="S252" s="43" t="s">
        <v>1</v>
      </c>
      <c r="T252" s="42"/>
      <c r="U252" s="42"/>
      <c r="V252" s="42"/>
      <c r="W252" s="29">
        <v>100800</v>
      </c>
      <c r="X252" s="41"/>
      <c r="Y252" s="40"/>
      <c r="Z252" s="39"/>
      <c r="AA252" s="37"/>
      <c r="AB252" s="38"/>
      <c r="AC252" s="37"/>
      <c r="AD252" s="37"/>
      <c r="AE252" s="36"/>
      <c r="AF252" s="35" t="s">
        <v>5</v>
      </c>
      <c r="AG252" s="29">
        <v>0</v>
      </c>
      <c r="AH252" s="29">
        <v>458900</v>
      </c>
    </row>
    <row r="253" spans="1:34" ht="12.75" customHeight="1" x14ac:dyDescent="0.2">
      <c r="A253" s="20"/>
      <c r="B253" s="32">
        <v>12070010</v>
      </c>
      <c r="C253" s="34" t="s">
        <v>23</v>
      </c>
      <c r="D253" s="34">
        <v>12070010</v>
      </c>
      <c r="E253" s="47" t="s">
        <v>22</v>
      </c>
      <c r="F253" s="46"/>
      <c r="G253" s="45" t="s">
        <v>30</v>
      </c>
      <c r="H253" s="40" t="s">
        <v>29</v>
      </c>
      <c r="I253" s="40" t="s">
        <v>28</v>
      </c>
      <c r="J253" s="44" t="s">
        <v>6</v>
      </c>
      <c r="K253" s="33"/>
      <c r="L253" s="29">
        <v>406300</v>
      </c>
      <c r="M253" s="29">
        <v>986500</v>
      </c>
      <c r="N253" s="29">
        <v>1392800</v>
      </c>
      <c r="O253" s="29">
        <v>181400</v>
      </c>
      <c r="P253" s="29">
        <v>1574200</v>
      </c>
      <c r="Q253" s="29">
        <v>595000</v>
      </c>
      <c r="R253" s="33" t="s">
        <v>1</v>
      </c>
      <c r="S253" s="43" t="s">
        <v>1</v>
      </c>
      <c r="T253" s="42"/>
      <c r="U253" s="42"/>
      <c r="V253" s="42"/>
      <c r="W253" s="29">
        <v>406300</v>
      </c>
      <c r="X253" s="41"/>
      <c r="Y253" s="40"/>
      <c r="Z253" s="39"/>
      <c r="AA253" s="37"/>
      <c r="AB253" s="38"/>
      <c r="AC253" s="37"/>
      <c r="AD253" s="37"/>
      <c r="AE253" s="36"/>
      <c r="AF253" s="35" t="s">
        <v>5</v>
      </c>
      <c r="AG253" s="29">
        <v>72500</v>
      </c>
      <c r="AH253" s="29">
        <v>2169200</v>
      </c>
    </row>
    <row r="254" spans="1:34" ht="12.75" customHeight="1" x14ac:dyDescent="0.2">
      <c r="A254" s="20"/>
      <c r="B254" s="32">
        <v>12070010</v>
      </c>
      <c r="C254" s="34" t="s">
        <v>23</v>
      </c>
      <c r="D254" s="34">
        <v>12070010</v>
      </c>
      <c r="E254" s="47" t="s">
        <v>22</v>
      </c>
      <c r="F254" s="46"/>
      <c r="G254" s="45" t="s">
        <v>30</v>
      </c>
      <c r="H254" s="40" t="s">
        <v>27</v>
      </c>
      <c r="I254" s="40" t="s">
        <v>26</v>
      </c>
      <c r="J254" s="44" t="s">
        <v>25</v>
      </c>
      <c r="K254" s="33"/>
      <c r="L254" s="29">
        <v>70000</v>
      </c>
      <c r="M254" s="29">
        <v>0</v>
      </c>
      <c r="N254" s="29">
        <v>70000</v>
      </c>
      <c r="O254" s="29">
        <v>0</v>
      </c>
      <c r="P254" s="29">
        <v>70000</v>
      </c>
      <c r="Q254" s="29">
        <v>0</v>
      </c>
      <c r="R254" s="33" t="s">
        <v>1</v>
      </c>
      <c r="S254" s="43" t="s">
        <v>1</v>
      </c>
      <c r="T254" s="42"/>
      <c r="U254" s="42"/>
      <c r="V254" s="42"/>
      <c r="W254" s="29">
        <v>70000</v>
      </c>
      <c r="X254" s="41"/>
      <c r="Y254" s="40"/>
      <c r="Z254" s="39"/>
      <c r="AA254" s="37"/>
      <c r="AB254" s="38"/>
      <c r="AC254" s="37"/>
      <c r="AD254" s="37"/>
      <c r="AE254" s="36"/>
      <c r="AF254" s="35" t="s">
        <v>24</v>
      </c>
      <c r="AG254" s="29">
        <v>70000</v>
      </c>
      <c r="AH254" s="29">
        <v>70000</v>
      </c>
    </row>
    <row r="255" spans="1:34" ht="12.75" customHeight="1" x14ac:dyDescent="0.2">
      <c r="A255" s="20"/>
      <c r="B255" s="32">
        <v>12070010</v>
      </c>
      <c r="C255" s="34" t="s">
        <v>23</v>
      </c>
      <c r="D255" s="34">
        <v>12070010</v>
      </c>
      <c r="E255" s="47" t="s">
        <v>22</v>
      </c>
      <c r="F255" s="46"/>
      <c r="G255" s="45" t="s">
        <v>30</v>
      </c>
      <c r="H255" s="40" t="s">
        <v>20</v>
      </c>
      <c r="I255" s="40" t="s">
        <v>19</v>
      </c>
      <c r="J255" s="44" t="s">
        <v>6</v>
      </c>
      <c r="K255" s="33"/>
      <c r="L255" s="29">
        <v>100800</v>
      </c>
      <c r="M255" s="29">
        <v>231300</v>
      </c>
      <c r="N255" s="29">
        <v>332100</v>
      </c>
      <c r="O255" s="29">
        <v>19600</v>
      </c>
      <c r="P255" s="29">
        <v>351700</v>
      </c>
      <c r="Q255" s="29">
        <v>107200</v>
      </c>
      <c r="R255" s="33" t="s">
        <v>1</v>
      </c>
      <c r="S255" s="43" t="s">
        <v>1</v>
      </c>
      <c r="T255" s="42"/>
      <c r="U255" s="42"/>
      <c r="V255" s="42"/>
      <c r="W255" s="29">
        <v>100800</v>
      </c>
      <c r="X255" s="41"/>
      <c r="Y255" s="40"/>
      <c r="Z255" s="39"/>
      <c r="AA255" s="37"/>
      <c r="AB255" s="38"/>
      <c r="AC255" s="37"/>
      <c r="AD255" s="37"/>
      <c r="AE255" s="36"/>
      <c r="AF255" s="35" t="s">
        <v>5</v>
      </c>
      <c r="AG255" s="29">
        <v>0</v>
      </c>
      <c r="AH255" s="29">
        <v>458900</v>
      </c>
    </row>
    <row r="256" spans="1:34" ht="12.75" customHeight="1" x14ac:dyDescent="0.2">
      <c r="A256" s="20"/>
      <c r="B256" s="32">
        <v>12070010</v>
      </c>
      <c r="C256" s="34" t="s">
        <v>23</v>
      </c>
      <c r="D256" s="34">
        <v>12070010</v>
      </c>
      <c r="E256" s="47" t="s">
        <v>22</v>
      </c>
      <c r="F256" s="46"/>
      <c r="G256" s="45" t="s">
        <v>21</v>
      </c>
      <c r="H256" s="40" t="s">
        <v>29</v>
      </c>
      <c r="I256" s="40" t="s">
        <v>28</v>
      </c>
      <c r="J256" s="44" t="s">
        <v>6</v>
      </c>
      <c r="K256" s="33"/>
      <c r="L256" s="29">
        <v>406300</v>
      </c>
      <c r="M256" s="29">
        <v>986500</v>
      </c>
      <c r="N256" s="29">
        <v>1392800</v>
      </c>
      <c r="O256" s="29">
        <v>181400</v>
      </c>
      <c r="P256" s="29">
        <v>1574200</v>
      </c>
      <c r="Q256" s="29">
        <v>595000</v>
      </c>
      <c r="R256" s="33" t="s">
        <v>1</v>
      </c>
      <c r="S256" s="43" t="s">
        <v>1</v>
      </c>
      <c r="T256" s="42"/>
      <c r="U256" s="42"/>
      <c r="V256" s="42"/>
      <c r="W256" s="29">
        <v>406300</v>
      </c>
      <c r="X256" s="41"/>
      <c r="Y256" s="40"/>
      <c r="Z256" s="39"/>
      <c r="AA256" s="37"/>
      <c r="AB256" s="38"/>
      <c r="AC256" s="37"/>
      <c r="AD256" s="37"/>
      <c r="AE256" s="36"/>
      <c r="AF256" s="35" t="s">
        <v>5</v>
      </c>
      <c r="AG256" s="29">
        <v>72500</v>
      </c>
      <c r="AH256" s="29">
        <v>2169200</v>
      </c>
    </row>
    <row r="257" spans="1:34" ht="12.75" customHeight="1" x14ac:dyDescent="0.2">
      <c r="A257" s="20"/>
      <c r="B257" s="32">
        <v>12070010</v>
      </c>
      <c r="C257" s="34" t="s">
        <v>23</v>
      </c>
      <c r="D257" s="34">
        <v>12070010</v>
      </c>
      <c r="E257" s="47" t="s">
        <v>22</v>
      </c>
      <c r="F257" s="46"/>
      <c r="G257" s="45" t="s">
        <v>21</v>
      </c>
      <c r="H257" s="40" t="s">
        <v>27</v>
      </c>
      <c r="I257" s="40" t="s">
        <v>26</v>
      </c>
      <c r="J257" s="44" t="s">
        <v>25</v>
      </c>
      <c r="K257" s="33"/>
      <c r="L257" s="29">
        <v>0</v>
      </c>
      <c r="M257" s="29">
        <v>35000</v>
      </c>
      <c r="N257" s="29">
        <v>35000</v>
      </c>
      <c r="O257" s="29">
        <v>0</v>
      </c>
      <c r="P257" s="29">
        <v>35000</v>
      </c>
      <c r="Q257" s="29">
        <v>0</v>
      </c>
      <c r="R257" s="33" t="s">
        <v>1</v>
      </c>
      <c r="S257" s="43" t="s">
        <v>1</v>
      </c>
      <c r="T257" s="42"/>
      <c r="U257" s="42"/>
      <c r="V257" s="42"/>
      <c r="W257" s="29">
        <v>0</v>
      </c>
      <c r="X257" s="41"/>
      <c r="Y257" s="40"/>
      <c r="Z257" s="39"/>
      <c r="AA257" s="37"/>
      <c r="AB257" s="38"/>
      <c r="AC257" s="37"/>
      <c r="AD257" s="37"/>
      <c r="AE257" s="36"/>
      <c r="AF257" s="35" t="s">
        <v>24</v>
      </c>
      <c r="AG257" s="29">
        <v>0</v>
      </c>
      <c r="AH257" s="29">
        <v>35000</v>
      </c>
    </row>
    <row r="258" spans="1:34" ht="12.75" customHeight="1" x14ac:dyDescent="0.2">
      <c r="A258" s="20"/>
      <c r="B258" s="32">
        <v>12070010</v>
      </c>
      <c r="C258" s="34" t="s">
        <v>23</v>
      </c>
      <c r="D258" s="34">
        <v>12070010</v>
      </c>
      <c r="E258" s="47" t="s">
        <v>22</v>
      </c>
      <c r="F258" s="46"/>
      <c r="G258" s="45" t="s">
        <v>21</v>
      </c>
      <c r="H258" s="40" t="s">
        <v>20</v>
      </c>
      <c r="I258" s="40" t="s">
        <v>19</v>
      </c>
      <c r="J258" s="44" t="s">
        <v>6</v>
      </c>
      <c r="K258" s="33"/>
      <c r="L258" s="29">
        <v>100800</v>
      </c>
      <c r="M258" s="29">
        <v>231300</v>
      </c>
      <c r="N258" s="29">
        <v>332100</v>
      </c>
      <c r="O258" s="29">
        <v>19600</v>
      </c>
      <c r="P258" s="29">
        <v>351700</v>
      </c>
      <c r="Q258" s="29">
        <v>107200</v>
      </c>
      <c r="R258" s="33" t="s">
        <v>1</v>
      </c>
      <c r="S258" s="43" t="s">
        <v>1</v>
      </c>
      <c r="T258" s="42"/>
      <c r="U258" s="42"/>
      <c r="V258" s="42"/>
      <c r="W258" s="29">
        <v>100800</v>
      </c>
      <c r="X258" s="41"/>
      <c r="Y258" s="40"/>
      <c r="Z258" s="39"/>
      <c r="AA258" s="37"/>
      <c r="AB258" s="38"/>
      <c r="AC258" s="37"/>
      <c r="AD258" s="37"/>
      <c r="AE258" s="36"/>
      <c r="AF258" s="35" t="s">
        <v>5</v>
      </c>
      <c r="AG258" s="29">
        <v>0</v>
      </c>
      <c r="AH258" s="29">
        <v>458900</v>
      </c>
    </row>
    <row r="259" spans="1:34" ht="12.75" customHeight="1" x14ac:dyDescent="0.2">
      <c r="A259" s="20"/>
      <c r="B259" s="32" t="s">
        <v>1</v>
      </c>
      <c r="C259" s="31"/>
      <c r="D259" s="144" t="s">
        <v>4</v>
      </c>
      <c r="E259" s="144"/>
      <c r="F259" s="144"/>
      <c r="G259" s="144"/>
      <c r="H259" s="144"/>
      <c r="I259" s="144"/>
      <c r="J259" s="144"/>
      <c r="K259" s="144"/>
      <c r="L259" s="30">
        <v>5263500</v>
      </c>
      <c r="M259" s="29">
        <v>8737700</v>
      </c>
      <c r="N259" s="29">
        <v>14001200</v>
      </c>
      <c r="O259" s="29">
        <v>5035800</v>
      </c>
      <c r="P259" s="29">
        <v>19037000</v>
      </c>
      <c r="Q259" s="28">
        <v>7593800</v>
      </c>
      <c r="R259" s="145" t="s">
        <v>1</v>
      </c>
      <c r="S259" s="145"/>
      <c r="T259" s="145"/>
      <c r="U259" s="145"/>
      <c r="V259" s="145"/>
      <c r="W259" s="26">
        <v>5263500</v>
      </c>
      <c r="X259" s="146"/>
      <c r="Y259" s="146"/>
      <c r="Z259" s="146"/>
      <c r="AA259" s="146"/>
      <c r="AB259" s="146"/>
      <c r="AC259" s="146"/>
      <c r="AD259" s="146"/>
      <c r="AE259" s="146"/>
      <c r="AF259" s="147"/>
      <c r="AG259" s="26">
        <v>616300</v>
      </c>
      <c r="AH259" s="25">
        <v>26630800</v>
      </c>
    </row>
    <row r="260" spans="1:34" ht="21.75" customHeight="1" x14ac:dyDescent="0.2">
      <c r="A260" s="20"/>
      <c r="B260" s="32" t="s">
        <v>1</v>
      </c>
      <c r="C260" s="31"/>
      <c r="D260" s="139">
        <v>12080010</v>
      </c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</row>
    <row r="261" spans="1:34" ht="12.75" customHeight="1" x14ac:dyDescent="0.2">
      <c r="A261" s="20"/>
      <c r="B261" s="32">
        <v>12080010</v>
      </c>
      <c r="C261" s="34" t="s">
        <v>16</v>
      </c>
      <c r="D261" s="34">
        <v>12080010</v>
      </c>
      <c r="E261" s="47" t="s">
        <v>15</v>
      </c>
      <c r="F261" s="46"/>
      <c r="G261" s="45" t="s">
        <v>18</v>
      </c>
      <c r="H261" s="40" t="s">
        <v>12</v>
      </c>
      <c r="I261" s="40" t="s">
        <v>7</v>
      </c>
      <c r="J261" s="44" t="s">
        <v>6</v>
      </c>
      <c r="K261" s="33"/>
      <c r="L261" s="29">
        <v>16000000</v>
      </c>
      <c r="M261" s="29">
        <v>22600000</v>
      </c>
      <c r="N261" s="29">
        <v>38600000</v>
      </c>
      <c r="O261" s="29">
        <v>21500000</v>
      </c>
      <c r="P261" s="29">
        <v>60100000</v>
      </c>
      <c r="Q261" s="29">
        <v>27122800</v>
      </c>
      <c r="R261" s="33" t="s">
        <v>1</v>
      </c>
      <c r="S261" s="43" t="s">
        <v>1</v>
      </c>
      <c r="T261" s="42"/>
      <c r="U261" s="42"/>
      <c r="V261" s="42"/>
      <c r="W261" s="29">
        <v>16000000</v>
      </c>
      <c r="X261" s="41"/>
      <c r="Y261" s="40"/>
      <c r="Z261" s="39"/>
      <c r="AA261" s="37"/>
      <c r="AB261" s="38"/>
      <c r="AC261" s="37"/>
      <c r="AD261" s="37"/>
      <c r="AE261" s="36"/>
      <c r="AF261" s="35" t="s">
        <v>5</v>
      </c>
      <c r="AG261" s="29">
        <v>2000000</v>
      </c>
      <c r="AH261" s="29">
        <v>87222800</v>
      </c>
    </row>
    <row r="262" spans="1:34" ht="12.75" customHeight="1" x14ac:dyDescent="0.2">
      <c r="A262" s="20"/>
      <c r="B262" s="32">
        <v>12080010</v>
      </c>
      <c r="C262" s="34" t="s">
        <v>16</v>
      </c>
      <c r="D262" s="34">
        <v>12080010</v>
      </c>
      <c r="E262" s="47" t="s">
        <v>15</v>
      </c>
      <c r="F262" s="46"/>
      <c r="G262" s="45" t="s">
        <v>17</v>
      </c>
      <c r="H262" s="40" t="s">
        <v>8</v>
      </c>
      <c r="I262" s="40" t="s">
        <v>7</v>
      </c>
      <c r="J262" s="44" t="s">
        <v>6</v>
      </c>
      <c r="K262" s="33"/>
      <c r="L262" s="29">
        <v>2667700</v>
      </c>
      <c r="M262" s="29">
        <v>0</v>
      </c>
      <c r="N262" s="29">
        <v>2667700</v>
      </c>
      <c r="O262" s="29">
        <v>0</v>
      </c>
      <c r="P262" s="29">
        <v>2667700</v>
      </c>
      <c r="Q262" s="29">
        <v>0</v>
      </c>
      <c r="R262" s="33" t="s">
        <v>1</v>
      </c>
      <c r="S262" s="43" t="s">
        <v>1</v>
      </c>
      <c r="T262" s="42"/>
      <c r="U262" s="42"/>
      <c r="V262" s="42"/>
      <c r="W262" s="29">
        <v>2667700</v>
      </c>
      <c r="X262" s="41"/>
      <c r="Y262" s="40"/>
      <c r="Z262" s="39"/>
      <c r="AA262" s="37"/>
      <c r="AB262" s="38"/>
      <c r="AC262" s="37"/>
      <c r="AD262" s="37"/>
      <c r="AE262" s="36"/>
      <c r="AF262" s="35" t="s">
        <v>5</v>
      </c>
      <c r="AG262" s="29">
        <v>0</v>
      </c>
      <c r="AH262" s="29">
        <v>2667700</v>
      </c>
    </row>
    <row r="263" spans="1:34" ht="12.75" customHeight="1" x14ac:dyDescent="0.2">
      <c r="A263" s="20"/>
      <c r="B263" s="32">
        <v>12080010</v>
      </c>
      <c r="C263" s="34" t="s">
        <v>16</v>
      </c>
      <c r="D263" s="34">
        <v>12080010</v>
      </c>
      <c r="E263" s="47" t="s">
        <v>15</v>
      </c>
      <c r="F263" s="46"/>
      <c r="G263" s="45" t="s">
        <v>14</v>
      </c>
      <c r="H263" s="40" t="s">
        <v>8</v>
      </c>
      <c r="I263" s="40" t="s">
        <v>7</v>
      </c>
      <c r="J263" s="44" t="s">
        <v>6</v>
      </c>
      <c r="K263" s="33"/>
      <c r="L263" s="29">
        <v>87600</v>
      </c>
      <c r="M263" s="29">
        <v>131400</v>
      </c>
      <c r="N263" s="29">
        <v>219000</v>
      </c>
      <c r="O263" s="29">
        <v>131400</v>
      </c>
      <c r="P263" s="29">
        <v>350400</v>
      </c>
      <c r="Q263" s="29">
        <v>175600</v>
      </c>
      <c r="R263" s="33" t="s">
        <v>1</v>
      </c>
      <c r="S263" s="43" t="s">
        <v>1</v>
      </c>
      <c r="T263" s="42"/>
      <c r="U263" s="42"/>
      <c r="V263" s="42"/>
      <c r="W263" s="29">
        <v>87600</v>
      </c>
      <c r="X263" s="41"/>
      <c r="Y263" s="40"/>
      <c r="Z263" s="39"/>
      <c r="AA263" s="37"/>
      <c r="AB263" s="38"/>
      <c r="AC263" s="37"/>
      <c r="AD263" s="37"/>
      <c r="AE263" s="36"/>
      <c r="AF263" s="35" t="s">
        <v>5</v>
      </c>
      <c r="AG263" s="29">
        <v>0</v>
      </c>
      <c r="AH263" s="29">
        <v>526000</v>
      </c>
    </row>
    <row r="264" spans="1:34" ht="12.75" customHeight="1" x14ac:dyDescent="0.2">
      <c r="A264" s="20"/>
      <c r="B264" s="32" t="s">
        <v>1</v>
      </c>
      <c r="C264" s="31"/>
      <c r="D264" s="144" t="s">
        <v>4</v>
      </c>
      <c r="E264" s="144"/>
      <c r="F264" s="144"/>
      <c r="G264" s="144"/>
      <c r="H264" s="144"/>
      <c r="I264" s="144"/>
      <c r="J264" s="144"/>
      <c r="K264" s="144"/>
      <c r="L264" s="30">
        <v>18755300</v>
      </c>
      <c r="M264" s="29">
        <v>22731400</v>
      </c>
      <c r="N264" s="29">
        <v>41486700</v>
      </c>
      <c r="O264" s="29">
        <v>21631400</v>
      </c>
      <c r="P264" s="29">
        <v>63118100</v>
      </c>
      <c r="Q264" s="28">
        <v>27298400</v>
      </c>
      <c r="R264" s="145" t="s">
        <v>1</v>
      </c>
      <c r="S264" s="145"/>
      <c r="T264" s="145"/>
      <c r="U264" s="145"/>
      <c r="V264" s="145"/>
      <c r="W264" s="26">
        <v>18755300</v>
      </c>
      <c r="X264" s="146"/>
      <c r="Y264" s="146"/>
      <c r="Z264" s="146"/>
      <c r="AA264" s="146"/>
      <c r="AB264" s="146"/>
      <c r="AC264" s="146"/>
      <c r="AD264" s="146"/>
      <c r="AE264" s="146"/>
      <c r="AF264" s="147"/>
      <c r="AG264" s="26">
        <v>2000000</v>
      </c>
      <c r="AH264" s="25">
        <v>90416500</v>
      </c>
    </row>
    <row r="265" spans="1:34" ht="21.75" customHeight="1" x14ac:dyDescent="0.2">
      <c r="A265" s="20"/>
      <c r="B265" s="32" t="s">
        <v>1</v>
      </c>
      <c r="C265" s="31"/>
      <c r="D265" s="139">
        <v>12090010</v>
      </c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</row>
    <row r="266" spans="1:34" ht="12.75" customHeight="1" x14ac:dyDescent="0.2">
      <c r="A266" s="20"/>
      <c r="B266" s="32">
        <v>12090010</v>
      </c>
      <c r="C266" s="34" t="s">
        <v>11</v>
      </c>
      <c r="D266" s="34">
        <v>12090010</v>
      </c>
      <c r="E266" s="47" t="s">
        <v>10</v>
      </c>
      <c r="F266" s="46"/>
      <c r="G266" s="45" t="s">
        <v>13</v>
      </c>
      <c r="H266" s="40" t="s">
        <v>12</v>
      </c>
      <c r="I266" s="40" t="s">
        <v>7</v>
      </c>
      <c r="J266" s="44" t="s">
        <v>6</v>
      </c>
      <c r="K266" s="33"/>
      <c r="L266" s="29">
        <v>13300000</v>
      </c>
      <c r="M266" s="29">
        <v>14500000</v>
      </c>
      <c r="N266" s="29">
        <v>27800000</v>
      </c>
      <c r="O266" s="29">
        <v>16500000</v>
      </c>
      <c r="P266" s="29">
        <v>44300000</v>
      </c>
      <c r="Q266" s="29">
        <v>14971700</v>
      </c>
      <c r="R266" s="33" t="s">
        <v>1</v>
      </c>
      <c r="S266" s="43" t="s">
        <v>1</v>
      </c>
      <c r="T266" s="42"/>
      <c r="U266" s="42"/>
      <c r="V266" s="42"/>
      <c r="W266" s="29">
        <v>13300000</v>
      </c>
      <c r="X266" s="41"/>
      <c r="Y266" s="40"/>
      <c r="Z266" s="39"/>
      <c r="AA266" s="37"/>
      <c r="AB266" s="38"/>
      <c r="AC266" s="37"/>
      <c r="AD266" s="37"/>
      <c r="AE266" s="36"/>
      <c r="AF266" s="35" t="s">
        <v>5</v>
      </c>
      <c r="AG266" s="29">
        <v>4000000</v>
      </c>
      <c r="AH266" s="29">
        <v>59271700</v>
      </c>
    </row>
    <row r="267" spans="1:34" ht="12.75" customHeight="1" x14ac:dyDescent="0.2">
      <c r="A267" s="20"/>
      <c r="B267" s="32">
        <v>12090010</v>
      </c>
      <c r="C267" s="34" t="s">
        <v>11</v>
      </c>
      <c r="D267" s="34">
        <v>12090010</v>
      </c>
      <c r="E267" s="47" t="s">
        <v>10</v>
      </c>
      <c r="F267" s="46"/>
      <c r="G267" s="45" t="s">
        <v>9</v>
      </c>
      <c r="H267" s="40" t="s">
        <v>8</v>
      </c>
      <c r="I267" s="40" t="s">
        <v>7</v>
      </c>
      <c r="J267" s="44" t="s">
        <v>6</v>
      </c>
      <c r="K267" s="33"/>
      <c r="L267" s="29">
        <v>0</v>
      </c>
      <c r="M267" s="29">
        <v>0</v>
      </c>
      <c r="N267" s="29">
        <v>0</v>
      </c>
      <c r="O267" s="29">
        <v>6363000</v>
      </c>
      <c r="P267" s="29">
        <v>6363000</v>
      </c>
      <c r="Q267" s="29">
        <v>0</v>
      </c>
      <c r="R267" s="33" t="s">
        <v>1</v>
      </c>
      <c r="S267" s="43" t="s">
        <v>1</v>
      </c>
      <c r="T267" s="42"/>
      <c r="U267" s="42"/>
      <c r="V267" s="42"/>
      <c r="W267" s="29">
        <v>0</v>
      </c>
      <c r="X267" s="41"/>
      <c r="Y267" s="40"/>
      <c r="Z267" s="39"/>
      <c r="AA267" s="37"/>
      <c r="AB267" s="38"/>
      <c r="AC267" s="37"/>
      <c r="AD267" s="37"/>
      <c r="AE267" s="36"/>
      <c r="AF267" s="35" t="s">
        <v>5</v>
      </c>
      <c r="AG267" s="29">
        <v>0</v>
      </c>
      <c r="AH267" s="29">
        <v>6363000</v>
      </c>
    </row>
    <row r="268" spans="1:34" ht="12.75" customHeight="1" x14ac:dyDescent="0.2">
      <c r="A268" s="20"/>
      <c r="B268" s="32" t="s">
        <v>1</v>
      </c>
      <c r="C268" s="31"/>
      <c r="D268" s="144" t="s">
        <v>4</v>
      </c>
      <c r="E268" s="144"/>
      <c r="F268" s="144"/>
      <c r="G268" s="144"/>
      <c r="H268" s="144"/>
      <c r="I268" s="144"/>
      <c r="J268" s="144"/>
      <c r="K268" s="144"/>
      <c r="L268" s="30">
        <v>13300000</v>
      </c>
      <c r="M268" s="29">
        <v>14500000</v>
      </c>
      <c r="N268" s="29">
        <v>27800000</v>
      </c>
      <c r="O268" s="29">
        <v>22863000</v>
      </c>
      <c r="P268" s="29">
        <v>50663000</v>
      </c>
      <c r="Q268" s="28">
        <v>14971700</v>
      </c>
      <c r="R268" s="145" t="s">
        <v>1</v>
      </c>
      <c r="S268" s="145"/>
      <c r="T268" s="145"/>
      <c r="U268" s="145"/>
      <c r="V268" s="145"/>
      <c r="W268" s="26">
        <v>13300000</v>
      </c>
      <c r="X268" s="146"/>
      <c r="Y268" s="146"/>
      <c r="Z268" s="146"/>
      <c r="AA268" s="146"/>
      <c r="AB268" s="146"/>
      <c r="AC268" s="146"/>
      <c r="AD268" s="146"/>
      <c r="AE268" s="146"/>
      <c r="AF268" s="147"/>
      <c r="AG268" s="26">
        <v>4000000</v>
      </c>
      <c r="AH268" s="25">
        <v>65634700</v>
      </c>
    </row>
    <row r="269" spans="1:34" ht="12.75" customHeight="1" thickBot="1" x14ac:dyDescent="0.25">
      <c r="A269" s="20"/>
      <c r="B269" s="140" t="s">
        <v>3</v>
      </c>
      <c r="C269" s="140"/>
      <c r="D269" s="140"/>
      <c r="E269" s="140"/>
      <c r="F269" s="140"/>
      <c r="G269" s="140"/>
      <c r="H269" s="140"/>
      <c r="I269" s="140"/>
      <c r="J269" s="140"/>
      <c r="K269" s="140"/>
      <c r="L269" s="24">
        <v>197679100</v>
      </c>
      <c r="M269" s="23">
        <v>285549600</v>
      </c>
      <c r="N269" s="23">
        <v>483228700</v>
      </c>
      <c r="O269" s="23">
        <v>275897600</v>
      </c>
      <c r="P269" s="23">
        <v>759126300</v>
      </c>
      <c r="Q269" s="22">
        <v>285907500</v>
      </c>
      <c r="R269" s="141" t="s">
        <v>1</v>
      </c>
      <c r="S269" s="141"/>
      <c r="T269" s="141"/>
      <c r="U269" s="141"/>
      <c r="V269" s="141"/>
      <c r="W269" s="21">
        <v>197679100</v>
      </c>
      <c r="X269" s="142"/>
      <c r="Y269" s="142"/>
      <c r="Z269" s="142"/>
      <c r="AA269" s="142"/>
      <c r="AB269" s="142"/>
      <c r="AC269" s="142"/>
      <c r="AD269" s="142"/>
      <c r="AE269" s="142"/>
      <c r="AF269" s="143"/>
      <c r="AG269" s="21">
        <v>25537300</v>
      </c>
      <c r="AH269" s="16">
        <v>1045033800</v>
      </c>
    </row>
    <row r="270" spans="1:34" ht="14.25" customHeight="1" thickBot="1" x14ac:dyDescent="0.25">
      <c r="A270" s="20"/>
      <c r="B270" s="19" t="s">
        <v>2</v>
      </c>
      <c r="C270" s="11"/>
      <c r="D270" s="11"/>
      <c r="E270" s="18"/>
      <c r="F270" s="18"/>
      <c r="G270" s="18"/>
      <c r="H270" s="18"/>
      <c r="I270" s="18"/>
      <c r="J270" s="11" t="s">
        <v>1</v>
      </c>
      <c r="K270" s="11"/>
      <c r="L270" s="17">
        <v>197679100</v>
      </c>
      <c r="M270" s="9">
        <v>285549600</v>
      </c>
      <c r="N270" s="9">
        <v>483228700</v>
      </c>
      <c r="O270" s="9">
        <v>275897600</v>
      </c>
      <c r="P270" s="9">
        <v>759126300</v>
      </c>
      <c r="Q270" s="9">
        <v>285907500</v>
      </c>
      <c r="R270" s="13" t="s">
        <v>1</v>
      </c>
      <c r="S270" s="13" t="s">
        <v>1</v>
      </c>
      <c r="T270" s="13"/>
      <c r="U270" s="13"/>
      <c r="V270" s="13"/>
      <c r="W270" s="16">
        <v>197679100</v>
      </c>
      <c r="X270" s="15"/>
      <c r="Y270" s="14"/>
      <c r="Z270" s="10"/>
      <c r="AA270" s="10"/>
      <c r="AB270" s="8"/>
      <c r="AC270" s="10"/>
      <c r="AD270" s="10"/>
      <c r="AE270" s="11"/>
      <c r="AF270" s="10"/>
      <c r="AG270" s="12">
        <v>25537300</v>
      </c>
      <c r="AH270" s="12">
        <v>1045033800</v>
      </c>
    </row>
    <row r="271" spans="1:34" ht="9" customHeight="1" x14ac:dyDescent="0.2">
      <c r="A271" s="2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2"/>
      <c r="P271" s="2"/>
      <c r="Q271" s="2"/>
      <c r="R271" s="7"/>
      <c r="S271" s="7"/>
      <c r="T271" s="2"/>
      <c r="U271" s="7"/>
      <c r="V271" s="2"/>
      <c r="W271" s="7"/>
      <c r="X271" s="7"/>
      <c r="Y271" s="7"/>
      <c r="Z271" s="7"/>
      <c r="AA271" s="7"/>
      <c r="AB271" s="7"/>
      <c r="AC271" s="7"/>
      <c r="AD271" s="7"/>
      <c r="AE271" s="7"/>
      <c r="AF271" s="2"/>
      <c r="AG271" s="2"/>
      <c r="AH271" s="2"/>
    </row>
    <row r="272" spans="1:34" ht="12.75" customHeight="1" x14ac:dyDescent="0.2">
      <c r="A272" s="5" t="s">
        <v>0</v>
      </c>
      <c r="B272" s="4"/>
      <c r="C272" s="4"/>
      <c r="D272" s="4"/>
      <c r="E272" s="4"/>
      <c r="F272" s="4"/>
      <c r="G272" s="4"/>
      <c r="H272" s="4"/>
      <c r="I272" s="4"/>
      <c r="J272" s="4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</sheetData>
  <mergeCells count="69">
    <mergeCell ref="AM10:AM11"/>
    <mergeCell ref="D11:AH11"/>
    <mergeCell ref="B10:AH10"/>
    <mergeCell ref="AI10:AI11"/>
    <mergeCell ref="AJ10:AJ11"/>
    <mergeCell ref="AK10:AK11"/>
    <mergeCell ref="AL10:AL11"/>
    <mergeCell ref="AY10:AY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BK10:BK11"/>
    <mergeCell ref="AZ10:AZ11"/>
    <mergeCell ref="BA10:BA11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D201:K201"/>
    <mergeCell ref="R201:V201"/>
    <mergeCell ref="X201:AF201"/>
    <mergeCell ref="D72:K72"/>
    <mergeCell ref="R72:V72"/>
    <mergeCell ref="X72:AF72"/>
    <mergeCell ref="D73:AH73"/>
    <mergeCell ref="D126:K126"/>
    <mergeCell ref="R126:V126"/>
    <mergeCell ref="X126:AF126"/>
    <mergeCell ref="D127:AH127"/>
    <mergeCell ref="D171:K171"/>
    <mergeCell ref="R171:V171"/>
    <mergeCell ref="X171:AF171"/>
    <mergeCell ref="D172:AH172"/>
    <mergeCell ref="D264:K264"/>
    <mergeCell ref="R264:V264"/>
    <mergeCell ref="X264:AF264"/>
    <mergeCell ref="D202:AH202"/>
    <mergeCell ref="D215:K215"/>
    <mergeCell ref="R215:V215"/>
    <mergeCell ref="X215:AF215"/>
    <mergeCell ref="D216:AH216"/>
    <mergeCell ref="D227:K227"/>
    <mergeCell ref="R227:V227"/>
    <mergeCell ref="X227:AF227"/>
    <mergeCell ref="D228:AH228"/>
    <mergeCell ref="D259:K259"/>
    <mergeCell ref="R259:V259"/>
    <mergeCell ref="X259:AF259"/>
    <mergeCell ref="D260:AH260"/>
    <mergeCell ref="D265:AH265"/>
    <mergeCell ref="D268:K268"/>
    <mergeCell ref="R268:V268"/>
    <mergeCell ref="X268:AF268"/>
    <mergeCell ref="B269:K269"/>
    <mergeCell ref="R269:V269"/>
    <mergeCell ref="X269:AF269"/>
  </mergeCells>
  <pageMargins left="0.75" right="0.75" top="1" bottom="1" header="0.5" footer="0.5"/>
  <pageSetup scale="33" fitToHeight="0" orientation="landscape" r:id="rId1"/>
  <headerFooter differentFirst="1" scaleWithDoc="0">
    <oddHeader>&amp;C&amp;A</oddHeader>
    <oddFooter>&amp;CСтраница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H71" sqref="AH7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Аппарат</vt:lpstr>
      <vt:lpstr>СМТО</vt:lpstr>
      <vt:lpstr>Лист1</vt:lpstr>
      <vt:lpstr>АДМ</vt:lpstr>
      <vt:lpstr>аппара1</vt:lpstr>
      <vt:lpstr>отчет 2025</vt:lpstr>
      <vt:lpstr>сводн.мес. (2)</vt:lpstr>
      <vt:lpstr>Лист3</vt:lpstr>
      <vt:lpstr>'отчет 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Паромов Роман Сергеевич</dc:creator>
  <cp:lastModifiedBy>Локашева Янина Васильевна</cp:lastModifiedBy>
  <cp:lastPrinted>2025-04-08T07:36:17Z</cp:lastPrinted>
  <dcterms:created xsi:type="dcterms:W3CDTF">2021-03-29T07:43:46Z</dcterms:created>
  <dcterms:modified xsi:type="dcterms:W3CDTF">2026-04-30T09:12:03Z</dcterms:modified>
</cp:coreProperties>
</file>